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<sst xmlns="http://schemas.openxmlformats.org/spreadsheetml/2006/main" count="10" uniqueCount="10">
  <si>
    <t xml:space="preserve">Calculation for A, a 'nonparametric' index of sensitivity.  cf Zhang, J., &amp; Mueller, S. T. (2005). A Note on ROC Analysis and non-parametric estimate of sensitivity.  Calculations in this workbook are not guaranteed to be accurate.  </t>
  </si>
  <si>
    <t>Fill in FAR/HR collumns below for each subject/condition to calculate area-based measures and traditional SDT measures.</t>
  </si>
  <si>
    <t>FAR</t>
  </si>
  <si>
    <t>HR</t>
  </si>
  <si>
    <t>A</t>
  </si>
  <si>
    <t>ln(b)</t>
  </si>
  <si>
    <t>d-prime</t>
  </si>
  <si>
    <t>log(beta)</t>
  </si>
  <si>
    <t>FAR from d' &amp; HR</t>
  </si>
  <si>
    <t>HR from d' &amp; FAR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</si>
</sst>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color rgb="FF000000"/>
    </font>
    <font/>
    <font>
      <b/>
      <sz val="10.0"/>
      <color rgb="FF000000"/>
    </font>
  </fonts>
  <fills count="2">
    <fill>
      <patternFill patternType="none"/>
    </fill>
    <fill>
      <patternFill patternType="lightGray"/>
    </fill>
  </fills>
  <borders count="7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shrinkToFit="0" wrapText="1"/>
    </xf>
    <xf borderId="2" fillId="0" fontId="1" numFmtId="0" xfId="0" applyAlignment="1" applyBorder="1" applyFont="1">
      <alignment readingOrder="0" shrinkToFit="0" vertical="bottom" wrapText="0"/>
    </xf>
    <xf borderId="3" fillId="0" fontId="1" numFmtId="0" xfId="0" applyAlignment="1" applyBorder="1" applyFont="1">
      <alignment readingOrder="0" shrinkToFit="0" vertical="bottom" wrapText="0"/>
    </xf>
    <xf borderId="4" fillId="0" fontId="1" numFmtId="0" xfId="0" applyAlignment="1" applyBorder="1" applyFont="1">
      <alignment readingOrder="0" shrinkToFit="0" vertical="bottom" wrapText="0"/>
    </xf>
    <xf borderId="4" fillId="0" fontId="2" numFmtId="0" xfId="0" applyAlignment="1" applyBorder="1" applyFont="1">
      <alignment readingOrder="0" shrinkToFit="0" wrapText="1"/>
    </xf>
    <xf borderId="5" fillId="0" fontId="3" numFmtId="0" xfId="0" applyAlignment="1" applyBorder="1" applyFont="1">
      <alignment readingOrder="0" shrinkToFit="0" vertical="bottom" wrapText="0"/>
    </xf>
    <xf borderId="6" fillId="0" fontId="1" numFmtId="0" xfId="0" applyAlignment="1" applyBorder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wrapText="1"/>
    </xf>
    <xf borderId="5" fillId="0" fontId="3" numFmtId="0" xfId="0" applyAlignment="1" applyBorder="1" applyFont="1">
      <alignment readingOrder="0" shrinkToFit="0" vertical="bottom" wrapText="0"/>
    </xf>
    <xf borderId="5" fillId="0" fontId="3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4" width="11.86"/>
    <col customWidth="1" min="5" max="5" width="16.57"/>
    <col customWidth="1" min="6" max="6" width="12.43"/>
    <col customWidth="1" min="7" max="8" width="17.57"/>
    <col customWidth="1" min="9" max="9" width="12.71"/>
  </cols>
  <sheetData>
    <row r="1" ht="39.75" customHeight="1">
      <c r="A1" s="1" t="s">
        <v>0</v>
      </c>
    </row>
    <row r="2" ht="20.2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12.0" customHeight="1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7"/>
      <c r="H3" s="7" t="s">
        <v>8</v>
      </c>
      <c r="I3" s="7" t="s">
        <v>9</v>
      </c>
    </row>
    <row r="4" ht="12.0" customHeight="1">
      <c r="A4" s="8">
        <v>0.2</v>
      </c>
      <c r="B4" s="8">
        <v>0.8</v>
      </c>
      <c r="C4" s="9">
        <f>IF(AND(A4&lt;=0.5,B4&gt;=0.5),3/4+(B4-A4)/4-A4*(1-B4),IF(AND(A4&lt;=B4,B4&lt;0.5),3/4+(B4-A4)/4-A4/(4*B4),IF(AND(A4&gt;0.5,B4&gt;A4),3/4+(B4-A4)/4-(1-B4)/(4*(1-A4)),0)))</f>
        <v>0.86</v>
      </c>
      <c r="D4" s="10">
        <f t="shared" ref="D4:D19" si="1">LN(IF(AND(A4&lt;=0.5,B4&gt;=0.5),(5-4*B4)/(1+4*A4),IF(AND(A4&lt;=B4,B4&lt;0.5),(B4^2+B4)/(B4^2+A4),IF(AND(A4&gt;0.5,B4&gt;A4),((1-A4)^2+(1-B4))/((1-A4)^2+(1-A4)),0))))</f>
        <v>0</v>
      </c>
      <c r="E4" s="10">
        <f t="shared" ref="E4:E19" si="2">NORMSINV(B4)-NORMSINV(A4)</f>
        <v>1.683242465</v>
      </c>
      <c r="F4" s="10">
        <f t="shared" ref="F4:F8" si="3">(NORMDIST(NORMSINV(B4),0,1,0)/NORMDIST(NORMSINV(A4),0,1,0))</f>
        <v>1</v>
      </c>
      <c r="G4" s="11">
        <f t="shared" ref="G4:G8" si="4">exp(F4)</f>
        <v>2.718281828</v>
      </c>
      <c r="H4" s="11">
        <f t="shared" ref="H4:H19" si="5">normsdist( NORMSINV(B4)-E4)</f>
        <v>0.2000000002</v>
      </c>
      <c r="I4" s="11">
        <f t="shared" ref="I4:I19" si="6">normsdist(E4+NORMSINV(A4))</f>
        <v>0.7999999998</v>
      </c>
    </row>
    <row r="5" ht="12.0" customHeight="1">
      <c r="A5" s="8">
        <v>0.2</v>
      </c>
      <c r="B5" s="8">
        <v>0.5</v>
      </c>
      <c r="C5" s="9">
        <f t="shared" ref="C5:C19" si="7">IF(AND(A5&lt;=0.5,B5&gt;=0.5),3/4+(B5-A5)/4-A5*(1-B5),IF(AND(A5&lt;=B5,B5&lt;0.5),3/4+(B5-A5)/4-A5/(4*B5),3/4+(B5-A5)/4-(1-B5)/(4*(1-A5))))</f>
        <v>0.725</v>
      </c>
      <c r="D5" s="10">
        <f t="shared" si="1"/>
        <v>0.5108256238</v>
      </c>
      <c r="E5" s="10">
        <f t="shared" si="2"/>
        <v>0.8416212327</v>
      </c>
      <c r="F5" s="10">
        <f t="shared" si="3"/>
        <v>1.424987654</v>
      </c>
      <c r="G5" s="11">
        <f t="shared" si="4"/>
        <v>4.157806509</v>
      </c>
      <c r="H5" s="11">
        <f t="shared" si="5"/>
        <v>0.2000000002</v>
      </c>
      <c r="I5" s="11">
        <f t="shared" si="6"/>
        <v>0.5</v>
      </c>
    </row>
    <row r="6" ht="12.0" customHeight="1">
      <c r="A6" s="8">
        <v>0.2</v>
      </c>
      <c r="B6" s="8">
        <v>0.3</v>
      </c>
      <c r="C6" s="9">
        <f t="shared" si="7"/>
        <v>0.6083333333</v>
      </c>
      <c r="D6" s="10">
        <f t="shared" si="1"/>
        <v>0.2962658161</v>
      </c>
      <c r="E6" s="10">
        <f t="shared" si="2"/>
        <v>0.3172207194</v>
      </c>
      <c r="F6" s="10">
        <f t="shared" si="3"/>
        <v>1.241928236</v>
      </c>
      <c r="G6" s="11">
        <f t="shared" si="4"/>
        <v>3.46228313</v>
      </c>
      <c r="H6" s="11">
        <f t="shared" si="5"/>
        <v>0.2000000002</v>
      </c>
      <c r="I6" s="11">
        <f t="shared" si="6"/>
        <v>0.2999999998</v>
      </c>
    </row>
    <row r="7" ht="12.0" customHeight="1">
      <c r="A7" s="8">
        <v>0.1</v>
      </c>
      <c r="B7" s="8">
        <v>0.2</v>
      </c>
      <c r="C7" s="9">
        <f t="shared" si="7"/>
        <v>0.65</v>
      </c>
      <c r="D7" s="10">
        <f t="shared" si="1"/>
        <v>0.5389965007</v>
      </c>
      <c r="E7" s="10">
        <f t="shared" si="2"/>
        <v>0.4399303314</v>
      </c>
      <c r="F7" s="10">
        <f t="shared" si="3"/>
        <v>1.595239778</v>
      </c>
      <c r="G7" s="11">
        <f t="shared" si="4"/>
        <v>4.92951092</v>
      </c>
      <c r="H7" s="11">
        <f t="shared" si="5"/>
        <v>0.1000000002</v>
      </c>
      <c r="I7" s="11">
        <f t="shared" si="6"/>
        <v>0.2000000002</v>
      </c>
    </row>
    <row r="8" ht="12.0" customHeight="1">
      <c r="A8" s="12">
        <v>0.067</v>
      </c>
      <c r="B8" s="12">
        <v>0.645</v>
      </c>
      <c r="C8" s="9">
        <f t="shared" si="7"/>
        <v>0.870715</v>
      </c>
      <c r="D8" s="10">
        <f t="shared" si="1"/>
        <v>0.6463266842</v>
      </c>
      <c r="E8" s="10">
        <f t="shared" si="2"/>
        <v>1.870369158</v>
      </c>
      <c r="F8" s="10">
        <f t="shared" si="3"/>
        <v>2.868049649</v>
      </c>
      <c r="G8" s="11">
        <f t="shared" si="4"/>
        <v>17.60265334</v>
      </c>
      <c r="H8" s="11">
        <f t="shared" si="5"/>
        <v>0.06699999982</v>
      </c>
      <c r="I8" s="11">
        <f t="shared" si="6"/>
        <v>0.6449999999</v>
      </c>
    </row>
    <row r="9" ht="12.0" customHeight="1">
      <c r="A9" s="13"/>
      <c r="B9" s="13"/>
      <c r="C9" s="9" t="str">
        <f t="shared" si="7"/>
        <v>#DIV/0!</v>
      </c>
      <c r="D9" s="10" t="str">
        <f t="shared" si="1"/>
        <v>#DIV/0!</v>
      </c>
      <c r="E9" s="10" t="str">
        <f t="shared" si="2"/>
        <v>#NUM!</v>
      </c>
      <c r="F9" s="10" t="str">
        <f t="shared" ref="F9:F19" si="8">LN(NORMDIST(NORMSINV(B9),0,1,0)/NORMDIST(NORMSINV(A9),0,1,0))</f>
        <v>#NUM!</v>
      </c>
      <c r="G9" s="11"/>
      <c r="H9" s="11" t="str">
        <f t="shared" si="5"/>
        <v>#NUM!</v>
      </c>
      <c r="I9" s="11" t="str">
        <f t="shared" si="6"/>
        <v>#NUM!</v>
      </c>
    </row>
    <row r="10" ht="12.0" customHeight="1">
      <c r="A10" s="13"/>
      <c r="B10" s="13"/>
      <c r="C10" s="9" t="str">
        <f t="shared" si="7"/>
        <v>#DIV/0!</v>
      </c>
      <c r="D10" s="10" t="str">
        <f t="shared" si="1"/>
        <v>#DIV/0!</v>
      </c>
      <c r="E10" s="10" t="str">
        <f t="shared" si="2"/>
        <v>#NUM!</v>
      </c>
      <c r="F10" s="10" t="str">
        <f t="shared" si="8"/>
        <v>#NUM!</v>
      </c>
      <c r="G10" s="11"/>
      <c r="H10" s="11" t="str">
        <f t="shared" si="5"/>
        <v>#NUM!</v>
      </c>
      <c r="I10" s="11" t="str">
        <f t="shared" si="6"/>
        <v>#NUM!</v>
      </c>
    </row>
    <row r="11" ht="12.0" customHeight="1">
      <c r="A11" s="13"/>
      <c r="B11" s="13"/>
      <c r="C11" s="9" t="str">
        <f t="shared" si="7"/>
        <v>#DIV/0!</v>
      </c>
      <c r="D11" s="10" t="str">
        <f t="shared" si="1"/>
        <v>#DIV/0!</v>
      </c>
      <c r="E11" s="10" t="str">
        <f t="shared" si="2"/>
        <v>#NUM!</v>
      </c>
      <c r="F11" s="10" t="str">
        <f t="shared" si="8"/>
        <v>#NUM!</v>
      </c>
      <c r="G11" s="11"/>
      <c r="H11" s="11" t="str">
        <f t="shared" si="5"/>
        <v>#NUM!</v>
      </c>
      <c r="I11" s="11" t="str">
        <f t="shared" si="6"/>
        <v>#NUM!</v>
      </c>
    </row>
    <row r="12" ht="12.0" customHeight="1">
      <c r="A12" s="13"/>
      <c r="B12" s="13"/>
      <c r="C12" s="9" t="str">
        <f t="shared" si="7"/>
        <v>#DIV/0!</v>
      </c>
      <c r="D12" s="10" t="str">
        <f t="shared" si="1"/>
        <v>#DIV/0!</v>
      </c>
      <c r="E12" s="10" t="str">
        <f t="shared" si="2"/>
        <v>#NUM!</v>
      </c>
      <c r="F12" s="10" t="str">
        <f t="shared" si="8"/>
        <v>#NUM!</v>
      </c>
      <c r="G12" s="11"/>
      <c r="H12" s="11" t="str">
        <f t="shared" si="5"/>
        <v>#NUM!</v>
      </c>
      <c r="I12" s="11" t="str">
        <f t="shared" si="6"/>
        <v>#NUM!</v>
      </c>
    </row>
    <row r="13" ht="12.0" customHeight="1">
      <c r="A13" s="13"/>
      <c r="B13" s="13"/>
      <c r="C13" s="9" t="str">
        <f t="shared" si="7"/>
        <v>#DIV/0!</v>
      </c>
      <c r="D13" s="10" t="str">
        <f t="shared" si="1"/>
        <v>#DIV/0!</v>
      </c>
      <c r="E13" s="10" t="str">
        <f t="shared" si="2"/>
        <v>#NUM!</v>
      </c>
      <c r="F13" s="10" t="str">
        <f t="shared" si="8"/>
        <v>#NUM!</v>
      </c>
      <c r="G13" s="11"/>
      <c r="H13" s="11" t="str">
        <f t="shared" si="5"/>
        <v>#NUM!</v>
      </c>
      <c r="I13" s="11" t="str">
        <f t="shared" si="6"/>
        <v>#NUM!</v>
      </c>
    </row>
    <row r="14" ht="12.0" customHeight="1">
      <c r="A14" s="13"/>
      <c r="B14" s="13"/>
      <c r="C14" s="9" t="str">
        <f t="shared" si="7"/>
        <v>#DIV/0!</v>
      </c>
      <c r="D14" s="10" t="str">
        <f t="shared" si="1"/>
        <v>#DIV/0!</v>
      </c>
      <c r="E14" s="10" t="str">
        <f t="shared" si="2"/>
        <v>#NUM!</v>
      </c>
      <c r="F14" s="10" t="str">
        <f t="shared" si="8"/>
        <v>#NUM!</v>
      </c>
      <c r="G14" s="11"/>
      <c r="H14" s="11" t="str">
        <f t="shared" si="5"/>
        <v>#NUM!</v>
      </c>
      <c r="I14" s="11" t="str">
        <f t="shared" si="6"/>
        <v>#NUM!</v>
      </c>
    </row>
    <row r="15" ht="12.0" customHeight="1">
      <c r="A15" s="13"/>
      <c r="B15" s="13"/>
      <c r="C15" s="9" t="str">
        <f t="shared" si="7"/>
        <v>#DIV/0!</v>
      </c>
      <c r="D15" s="10" t="str">
        <f t="shared" si="1"/>
        <v>#DIV/0!</v>
      </c>
      <c r="E15" s="10" t="str">
        <f t="shared" si="2"/>
        <v>#NUM!</v>
      </c>
      <c r="F15" s="10" t="str">
        <f t="shared" si="8"/>
        <v>#NUM!</v>
      </c>
      <c r="G15" s="11"/>
      <c r="H15" s="11" t="str">
        <f t="shared" si="5"/>
        <v>#NUM!</v>
      </c>
      <c r="I15" s="11" t="str">
        <f t="shared" si="6"/>
        <v>#NUM!</v>
      </c>
    </row>
    <row r="16" ht="12.0" customHeight="1">
      <c r="A16" s="13"/>
      <c r="B16" s="13"/>
      <c r="C16" s="9" t="str">
        <f t="shared" si="7"/>
        <v>#DIV/0!</v>
      </c>
      <c r="D16" s="10" t="str">
        <f t="shared" si="1"/>
        <v>#DIV/0!</v>
      </c>
      <c r="E16" s="10" t="str">
        <f t="shared" si="2"/>
        <v>#NUM!</v>
      </c>
      <c r="F16" s="10" t="str">
        <f t="shared" si="8"/>
        <v>#NUM!</v>
      </c>
      <c r="G16" s="11"/>
      <c r="H16" s="11" t="str">
        <f t="shared" si="5"/>
        <v>#NUM!</v>
      </c>
      <c r="I16" s="11" t="str">
        <f t="shared" si="6"/>
        <v>#NUM!</v>
      </c>
    </row>
    <row r="17" ht="12.0" customHeight="1">
      <c r="A17" s="13"/>
      <c r="B17" s="13"/>
      <c r="C17" s="9" t="str">
        <f t="shared" si="7"/>
        <v>#DIV/0!</v>
      </c>
      <c r="D17" s="10" t="str">
        <f t="shared" si="1"/>
        <v>#DIV/0!</v>
      </c>
      <c r="E17" s="10" t="str">
        <f t="shared" si="2"/>
        <v>#NUM!</v>
      </c>
      <c r="F17" s="10" t="str">
        <f t="shared" si="8"/>
        <v>#NUM!</v>
      </c>
      <c r="G17" s="11"/>
      <c r="H17" s="11" t="str">
        <f t="shared" si="5"/>
        <v>#NUM!</v>
      </c>
      <c r="I17" s="11" t="str">
        <f t="shared" si="6"/>
        <v>#NUM!</v>
      </c>
    </row>
    <row r="18" ht="12.0" customHeight="1">
      <c r="A18" s="13"/>
      <c r="B18" s="13"/>
      <c r="C18" s="9" t="str">
        <f t="shared" si="7"/>
        <v>#DIV/0!</v>
      </c>
      <c r="D18" s="10" t="str">
        <f t="shared" si="1"/>
        <v>#DIV/0!</v>
      </c>
      <c r="E18" s="10" t="str">
        <f t="shared" si="2"/>
        <v>#NUM!</v>
      </c>
      <c r="F18" s="10" t="str">
        <f t="shared" si="8"/>
        <v>#NUM!</v>
      </c>
      <c r="G18" s="11"/>
      <c r="H18" s="11" t="str">
        <f t="shared" si="5"/>
        <v>#NUM!</v>
      </c>
      <c r="I18" s="11" t="str">
        <f t="shared" si="6"/>
        <v>#NUM!</v>
      </c>
    </row>
    <row r="19" ht="12.0" customHeight="1">
      <c r="A19" s="13"/>
      <c r="B19" s="13"/>
      <c r="C19" s="9" t="str">
        <f t="shared" si="7"/>
        <v>#DIV/0!</v>
      </c>
      <c r="D19" s="10" t="str">
        <f t="shared" si="1"/>
        <v>#DIV/0!</v>
      </c>
      <c r="E19" s="10" t="str">
        <f t="shared" si="2"/>
        <v>#NUM!</v>
      </c>
      <c r="F19" s="10" t="str">
        <f t="shared" si="8"/>
        <v>#NUM!</v>
      </c>
      <c r="G19" s="11"/>
      <c r="H19" s="11" t="str">
        <f t="shared" si="5"/>
        <v>#NUM!</v>
      </c>
      <c r="I19" s="11" t="str">
        <f t="shared" si="6"/>
        <v>#NUM!</v>
      </c>
    </row>
  </sheetData>
  <mergeCells count="2">
    <mergeCell ref="A1:F1"/>
    <mergeCell ref="A2:F2"/>
  </mergeCells>
  <drawing r:id="rId1"/>
</worksheet>
</file>