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14850" windowHeight="8625" activeTab="1"/>
  </bookViews>
  <sheets>
    <sheet name="Chart Team 1" sheetId="1" r:id="rId1"/>
    <sheet name="2002time" sheetId="2" r:id="rId2"/>
  </sheets>
  <definedNames/>
  <calcPr fullCalcOnLoad="1"/>
</workbook>
</file>

<file path=xl/sharedStrings.xml><?xml version="1.0" encoding="utf-8"?>
<sst xmlns="http://schemas.openxmlformats.org/spreadsheetml/2006/main" count="29" uniqueCount="14">
  <si>
    <t>Week</t>
  </si>
  <si>
    <t>Worked</t>
  </si>
  <si>
    <t>Target</t>
  </si>
  <si>
    <t>Actual</t>
  </si>
  <si>
    <t>Difference from Budgeted:</t>
  </si>
  <si>
    <t>Per Person Difference:</t>
  </si>
  <si>
    <t>Team 1</t>
  </si>
  <si>
    <t>Person1</t>
  </si>
  <si>
    <t>Person2</t>
  </si>
  <si>
    <t>Person3</t>
  </si>
  <si>
    <t>Person4</t>
  </si>
  <si>
    <t>Person5</t>
  </si>
  <si>
    <t>Fall 2008 Hours</t>
  </si>
  <si>
    <t xml:space="preserve">Note: Carry end of semester surpluses or defecits over to spring semester, i.e. track overall project!)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</si>
</sst>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#\ ??"/>
    <numFmt numFmtId="169" formatCode="m/d/yy"/>
    <numFmt numFmtId="170" formatCode="m/d/yy\ h:mm"/>
    <numFmt numFmtId="171" formatCode="m/d"/>
    <numFmt numFmtId="172" formatCode="0.000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1.15"/>
      <name val="Arial"/>
      <family val="0"/>
    </font>
    <font>
      <sz val="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Border="1" applyAlignment="1">
      <alignment/>
    </xf>
    <xf numFmtId="0" fontId="0" fillId="0" borderId="2" xfId="0" applyFill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0" fillId="0" borderId="5" xfId="0" applyFill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Fill="1" applyAlignment="1">
      <alignment horizontal="center" vertical="top" wrapText="1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5" b="1" i="0" u="none" baseline="0">
                <a:latin typeface="Arial"/>
                <a:ea typeface="Arial"/>
                <a:cs typeface="Arial"/>
              </a:rPr>
              <a:t>Team 1 Fall 2002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08525"/>
          <c:w val="0.94525"/>
          <c:h val="0.88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'2002time'!$A$6:$A$19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'2002time'!$D$6:$D$19</c:f>
              <c:numCache>
                <c:ptCount val="14"/>
                <c:pt idx="0">
                  <c:v>26</c:v>
                </c:pt>
                <c:pt idx="1">
                  <c:v>57.25</c:v>
                </c:pt>
                <c:pt idx="2">
                  <c:v>88.25</c:v>
                </c:pt>
                <c:pt idx="3">
                  <c:v>111.75</c:v>
                </c:pt>
                <c:pt idx="4">
                  <c:v>131.5</c:v>
                </c:pt>
                <c:pt idx="5">
                  <c:v>161.5</c:v>
                </c:pt>
                <c:pt idx="6">
                  <c:v>191</c:v>
                </c:pt>
                <c:pt idx="7">
                  <c:v>217</c:v>
                </c:pt>
                <c:pt idx="8">
                  <c:v>217</c:v>
                </c:pt>
                <c:pt idx="9">
                  <c:v>217</c:v>
                </c:pt>
                <c:pt idx="10">
                  <c:v>217</c:v>
                </c:pt>
                <c:pt idx="11">
                  <c:v>217</c:v>
                </c:pt>
                <c:pt idx="12">
                  <c:v>217</c:v>
                </c:pt>
                <c:pt idx="13">
                  <c:v>217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'2002time'!$A$6:$A$19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'2002time'!$C$6:$C$19</c:f>
              <c:numCache>
                <c:ptCount val="14"/>
                <c:pt idx="0">
                  <c:v>30</c:v>
                </c:pt>
                <c:pt idx="1">
                  <c:v>60</c:v>
                </c:pt>
                <c:pt idx="2">
                  <c:v>90</c:v>
                </c:pt>
                <c:pt idx="3">
                  <c:v>120</c:v>
                </c:pt>
                <c:pt idx="4">
                  <c:v>150</c:v>
                </c:pt>
                <c:pt idx="5">
                  <c:v>180</c:v>
                </c:pt>
                <c:pt idx="6">
                  <c:v>210</c:v>
                </c:pt>
                <c:pt idx="7">
                  <c:v>240</c:v>
                </c:pt>
                <c:pt idx="8">
                  <c:v>270</c:v>
                </c:pt>
                <c:pt idx="9">
                  <c:v>300</c:v>
                </c:pt>
                <c:pt idx="10">
                  <c:v>330</c:v>
                </c:pt>
                <c:pt idx="11">
                  <c:v>360</c:v>
                </c:pt>
                <c:pt idx="12">
                  <c:v>390</c:v>
                </c:pt>
                <c:pt idx="13">
                  <c:v>420</c:v>
                </c:pt>
              </c:numCache>
            </c:numRef>
          </c:val>
          <c:smooth val="0"/>
        </c:ser>
        <c:marker val="1"/>
        <c:axId val="59884498"/>
        <c:axId val="2089571"/>
      </c:lineChart>
      <c:catAx>
        <c:axId val="59884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crossAx val="2089571"/>
        <c:crosses val="autoZero"/>
        <c:auto val="0"/>
        <c:lblOffset val="100"/>
        <c:noMultiLvlLbl val="0"/>
      </c:catAx>
      <c:valAx>
        <c:axId val="20895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Cummulative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88449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5" b="1" i="0" u="none" baseline="0">
                <a:latin typeface="Arial"/>
                <a:ea typeface="Arial"/>
                <a:cs typeface="Arial"/>
              </a:rPr>
              <a:t>Team 1 Fall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9425"/>
          <c:w val="0.8815"/>
          <c:h val="0.70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'2002time'!$A$6:$A$19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'2002time'!$D$6:$D$19</c:f>
              <c:numCache>
                <c:ptCount val="14"/>
                <c:pt idx="0">
                  <c:v>26</c:v>
                </c:pt>
                <c:pt idx="1">
                  <c:v>57.25</c:v>
                </c:pt>
                <c:pt idx="2">
                  <c:v>88.25</c:v>
                </c:pt>
                <c:pt idx="3">
                  <c:v>111.75</c:v>
                </c:pt>
                <c:pt idx="4">
                  <c:v>131.5</c:v>
                </c:pt>
                <c:pt idx="5">
                  <c:v>161.5</c:v>
                </c:pt>
                <c:pt idx="6">
                  <c:v>191</c:v>
                </c:pt>
                <c:pt idx="7">
                  <c:v>217</c:v>
                </c:pt>
                <c:pt idx="8">
                  <c:v>217</c:v>
                </c:pt>
                <c:pt idx="9">
                  <c:v>217</c:v>
                </c:pt>
                <c:pt idx="10">
                  <c:v>217</c:v>
                </c:pt>
                <c:pt idx="11">
                  <c:v>217</c:v>
                </c:pt>
                <c:pt idx="12">
                  <c:v>217</c:v>
                </c:pt>
                <c:pt idx="13">
                  <c:v>217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'2002time'!$A$6:$A$19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'2002time'!$C$6:$C$19</c:f>
              <c:numCache>
                <c:ptCount val="14"/>
                <c:pt idx="0">
                  <c:v>45</c:v>
                </c:pt>
                <c:pt idx="1">
                  <c:v>90</c:v>
                </c:pt>
                <c:pt idx="2">
                  <c:v>135</c:v>
                </c:pt>
                <c:pt idx="3">
                  <c:v>180</c:v>
                </c:pt>
                <c:pt idx="4">
                  <c:v>225</c:v>
                </c:pt>
                <c:pt idx="5">
                  <c:v>270</c:v>
                </c:pt>
                <c:pt idx="6">
                  <c:v>315</c:v>
                </c:pt>
                <c:pt idx="7">
                  <c:v>360</c:v>
                </c:pt>
                <c:pt idx="8">
                  <c:v>405</c:v>
                </c:pt>
                <c:pt idx="9">
                  <c:v>450</c:v>
                </c:pt>
                <c:pt idx="10">
                  <c:v>495</c:v>
                </c:pt>
                <c:pt idx="11">
                  <c:v>540</c:v>
                </c:pt>
                <c:pt idx="12">
                  <c:v>585</c:v>
                </c:pt>
                <c:pt idx="13">
                  <c:v>630</c:v>
                </c:pt>
              </c:numCache>
            </c:numRef>
          </c:val>
          <c:smooth val="0"/>
        </c:ser>
        <c:marker val="1"/>
        <c:axId val="18806140"/>
        <c:axId val="35037533"/>
      </c:lineChart>
      <c:catAx>
        <c:axId val="18806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crossAx val="35037533"/>
        <c:crosses val="autoZero"/>
        <c:auto val="0"/>
        <c:lblOffset val="100"/>
        <c:noMultiLvlLbl val="0"/>
      </c:catAx>
      <c:valAx>
        <c:axId val="35037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Cummulative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80614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5" b="1" i="0" u="none" baseline="0">
                <a:latin typeface="Arial"/>
                <a:ea typeface="Arial"/>
                <a:cs typeface="Arial"/>
              </a:rPr>
              <a:t>Person1 Fall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9425"/>
          <c:w val="0.8815"/>
          <c:h val="0.70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'2002time'!$A$6:$A$19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'2002time'!$G$6:$G$19</c:f>
              <c:numCache>
                <c:ptCount val="14"/>
                <c:pt idx="0">
                  <c:v>6</c:v>
                </c:pt>
                <c:pt idx="1">
                  <c:v>12</c:v>
                </c:pt>
                <c:pt idx="2">
                  <c:v>19</c:v>
                </c:pt>
                <c:pt idx="3">
                  <c:v>26.5</c:v>
                </c:pt>
                <c:pt idx="4">
                  <c:v>32.75</c:v>
                </c:pt>
                <c:pt idx="5">
                  <c:v>40.75</c:v>
                </c:pt>
                <c:pt idx="6">
                  <c:v>46.75</c:v>
                </c:pt>
                <c:pt idx="7">
                  <c:v>52.75</c:v>
                </c:pt>
                <c:pt idx="8">
                  <c:v>52.75</c:v>
                </c:pt>
                <c:pt idx="9">
                  <c:v>52.75</c:v>
                </c:pt>
                <c:pt idx="10">
                  <c:v>52.75</c:v>
                </c:pt>
                <c:pt idx="11">
                  <c:v>52.75</c:v>
                </c:pt>
                <c:pt idx="12">
                  <c:v>52.75</c:v>
                </c:pt>
                <c:pt idx="13">
                  <c:v>52.75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'2002time'!$A$6:$A$19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'2002time'!$F$6:$F$19</c:f>
              <c:numCache>
                <c:ptCount val="14"/>
                <c:pt idx="0">
                  <c:v>9</c:v>
                </c:pt>
                <c:pt idx="1">
                  <c:v>18</c:v>
                </c:pt>
                <c:pt idx="2">
                  <c:v>27</c:v>
                </c:pt>
                <c:pt idx="3">
                  <c:v>36</c:v>
                </c:pt>
                <c:pt idx="4">
                  <c:v>45</c:v>
                </c:pt>
                <c:pt idx="5">
                  <c:v>54</c:v>
                </c:pt>
                <c:pt idx="6">
                  <c:v>63</c:v>
                </c:pt>
                <c:pt idx="7">
                  <c:v>72</c:v>
                </c:pt>
                <c:pt idx="8">
                  <c:v>81</c:v>
                </c:pt>
                <c:pt idx="9">
                  <c:v>90</c:v>
                </c:pt>
                <c:pt idx="10">
                  <c:v>99</c:v>
                </c:pt>
                <c:pt idx="11">
                  <c:v>108</c:v>
                </c:pt>
                <c:pt idx="12">
                  <c:v>117</c:v>
                </c:pt>
                <c:pt idx="13">
                  <c:v>126</c:v>
                </c:pt>
              </c:numCache>
            </c:numRef>
          </c:val>
          <c:smooth val="0"/>
        </c:ser>
        <c:marker val="1"/>
        <c:axId val="46902342"/>
        <c:axId val="19467895"/>
      </c:lineChart>
      <c:catAx>
        <c:axId val="46902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crossAx val="19467895"/>
        <c:crosses val="autoZero"/>
        <c:auto val="0"/>
        <c:lblOffset val="100"/>
        <c:noMultiLvlLbl val="0"/>
      </c:catAx>
      <c:valAx>
        <c:axId val="194678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Cummulative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690234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5" b="1" i="0" u="none" baseline="0">
                <a:latin typeface="Arial"/>
                <a:ea typeface="Arial"/>
                <a:cs typeface="Arial"/>
              </a:rPr>
              <a:t>Person 2 Fall 2008</a:t>
            </a:r>
          </a:p>
        </c:rich>
      </c:tx>
      <c:layout>
        <c:manualLayout>
          <c:xMode val="factor"/>
          <c:yMode val="factor"/>
          <c:x val="-0.033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19425"/>
          <c:w val="0.88125"/>
          <c:h val="0.700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'2002time'!$A$6:$A$19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'2002time'!$J$6:$J$19</c:f>
              <c:numCache>
                <c:ptCount val="14"/>
                <c:pt idx="0">
                  <c:v>3</c:v>
                </c:pt>
                <c:pt idx="1">
                  <c:v>9</c:v>
                </c:pt>
                <c:pt idx="2">
                  <c:v>15</c:v>
                </c:pt>
                <c:pt idx="3">
                  <c:v>19.5</c:v>
                </c:pt>
                <c:pt idx="4">
                  <c:v>20.5</c:v>
                </c:pt>
                <c:pt idx="5">
                  <c:v>23.5</c:v>
                </c:pt>
                <c:pt idx="6">
                  <c:v>26.5</c:v>
                </c:pt>
                <c:pt idx="7">
                  <c:v>29.5</c:v>
                </c:pt>
                <c:pt idx="8">
                  <c:v>29.5</c:v>
                </c:pt>
                <c:pt idx="9">
                  <c:v>29.5</c:v>
                </c:pt>
                <c:pt idx="10">
                  <c:v>29.5</c:v>
                </c:pt>
                <c:pt idx="11">
                  <c:v>29.5</c:v>
                </c:pt>
                <c:pt idx="12">
                  <c:v>29.5</c:v>
                </c:pt>
                <c:pt idx="13">
                  <c:v>29.5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'2002time'!$A$6:$A$19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</c:numCache>
            </c:numRef>
          </c:cat>
          <c:val>
            <c:numRef>
              <c:f>'2002time'!$I$6:$I$19</c:f>
              <c:numCache>
                <c:ptCount val="14"/>
                <c:pt idx="0">
                  <c:v>9</c:v>
                </c:pt>
                <c:pt idx="1">
                  <c:v>18</c:v>
                </c:pt>
                <c:pt idx="2">
                  <c:v>27</c:v>
                </c:pt>
                <c:pt idx="3">
                  <c:v>36</c:v>
                </c:pt>
                <c:pt idx="4">
                  <c:v>45</c:v>
                </c:pt>
                <c:pt idx="5">
                  <c:v>54</c:v>
                </c:pt>
                <c:pt idx="6">
                  <c:v>63</c:v>
                </c:pt>
                <c:pt idx="7">
                  <c:v>72</c:v>
                </c:pt>
                <c:pt idx="8">
                  <c:v>81</c:v>
                </c:pt>
                <c:pt idx="9">
                  <c:v>90</c:v>
                </c:pt>
                <c:pt idx="10">
                  <c:v>99</c:v>
                </c:pt>
                <c:pt idx="11">
                  <c:v>108</c:v>
                </c:pt>
                <c:pt idx="12">
                  <c:v>117</c:v>
                </c:pt>
                <c:pt idx="13">
                  <c:v>126</c:v>
                </c:pt>
              </c:numCache>
            </c:numRef>
          </c:val>
          <c:smooth val="0"/>
        </c:ser>
        <c:marker val="1"/>
        <c:axId val="40993328"/>
        <c:axId val="33395633"/>
      </c:lineChart>
      <c:catAx>
        <c:axId val="40993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crossAx val="33395633"/>
        <c:crosses val="autoZero"/>
        <c:auto val="0"/>
        <c:lblOffset val="100"/>
        <c:noMultiLvlLbl val="0"/>
      </c:catAx>
      <c:valAx>
        <c:axId val="33395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Cummulative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0993328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5" b="1" i="0" u="none" baseline="0">
                <a:latin typeface="Arial"/>
                <a:ea typeface="Arial"/>
                <a:cs typeface="Arial"/>
              </a:rPr>
              <a:t>Person3 Fall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9375"/>
          <c:w val="0.882"/>
          <c:h val="0.70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'2002time'!$A$6:$A$19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'2002time'!$M$6:$M$19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'2002time'!$A$6:$A$19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'2002time'!$L$6:$L$19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32125242"/>
        <c:axId val="20691723"/>
      </c:lineChart>
      <c:catAx>
        <c:axId val="321252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crossAx val="20691723"/>
        <c:crosses val="autoZero"/>
        <c:auto val="0"/>
        <c:lblOffset val="100"/>
        <c:noMultiLvlLbl val="0"/>
      </c:catAx>
      <c:valAx>
        <c:axId val="20691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Cummulative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212524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5" b="1" i="0" u="none" baseline="0">
                <a:latin typeface="Arial"/>
                <a:ea typeface="Arial"/>
                <a:cs typeface="Arial"/>
              </a:rPr>
              <a:t>Person4 Fall 2008</a:t>
            </a:r>
          </a:p>
        </c:rich>
      </c:tx>
      <c:layout>
        <c:manualLayout>
          <c:xMode val="factor"/>
          <c:yMode val="factor"/>
          <c:x val="0.0032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9375"/>
          <c:w val="0.882"/>
          <c:h val="0.70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'2002time'!$A$6:$A$19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'2002time'!$P$6:$P$19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'2002time'!$A$6:$A$19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'2002time'!$O$6:$O$19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2007780"/>
        <c:axId val="65416837"/>
      </c:lineChart>
      <c:catAx>
        <c:axId val="52007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crossAx val="65416837"/>
        <c:crosses val="autoZero"/>
        <c:auto val="0"/>
        <c:lblOffset val="100"/>
        <c:noMultiLvlLbl val="0"/>
      </c:catAx>
      <c:valAx>
        <c:axId val="654168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Cummulative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007780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15" b="1" i="0" u="none" baseline="0">
                <a:latin typeface="Arial"/>
                <a:ea typeface="Arial"/>
                <a:cs typeface="Arial"/>
              </a:rPr>
              <a:t>Person5 Fall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9375"/>
          <c:w val="0.882"/>
          <c:h val="0.70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'2002time'!$A$6:$A$19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'2002time'!$S$6:$S$19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'2002time'!$A$6:$A$19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'2002time'!$R$6:$R$19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1880622"/>
        <c:axId val="64272415"/>
      </c:lineChart>
      <c:catAx>
        <c:axId val="5188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inorGridlines/>
        <c:delete val="0"/>
        <c:numFmt formatCode="General" sourceLinked="1"/>
        <c:majorTickMark val="in"/>
        <c:minorTickMark val="none"/>
        <c:tickLblPos val="nextTo"/>
        <c:crossAx val="64272415"/>
        <c:crosses val="autoZero"/>
        <c:auto val="0"/>
        <c:lblOffset val="100"/>
        <c:noMultiLvlLbl val="0"/>
      </c:catAx>
      <c:valAx>
        <c:axId val="642724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Cummulative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188062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pageSetup horizontalDpi="300" verticalDpi="3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391275" cy="822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</xdr:row>
      <xdr:rowOff>152400</xdr:rowOff>
    </xdr:from>
    <xdr:to>
      <xdr:col>5</xdr:col>
      <xdr:colOff>9525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76200" y="3552825"/>
        <a:ext cx="2981325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22</xdr:row>
      <xdr:rowOff>9525</xdr:rowOff>
    </xdr:from>
    <xdr:to>
      <xdr:col>10</xdr:col>
      <xdr:colOff>542925</xdr:colOff>
      <xdr:row>37</xdr:row>
      <xdr:rowOff>19050</xdr:rowOff>
    </xdr:to>
    <xdr:graphicFrame>
      <xdr:nvGraphicFramePr>
        <xdr:cNvPr id="2" name="Chart 2"/>
        <xdr:cNvGraphicFramePr/>
      </xdr:nvGraphicFramePr>
      <xdr:xfrm>
        <a:off x="3657600" y="3571875"/>
        <a:ext cx="298132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22</xdr:row>
      <xdr:rowOff>0</xdr:rowOff>
    </xdr:from>
    <xdr:to>
      <xdr:col>16</xdr:col>
      <xdr:colOff>533400</xdr:colOff>
      <xdr:row>37</xdr:row>
      <xdr:rowOff>9525</xdr:rowOff>
    </xdr:to>
    <xdr:graphicFrame>
      <xdr:nvGraphicFramePr>
        <xdr:cNvPr id="3" name="Chart 3"/>
        <xdr:cNvGraphicFramePr/>
      </xdr:nvGraphicFramePr>
      <xdr:xfrm>
        <a:off x="7315200" y="3562350"/>
        <a:ext cx="297180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37</xdr:row>
      <xdr:rowOff>123825</xdr:rowOff>
    </xdr:from>
    <xdr:to>
      <xdr:col>4</xdr:col>
      <xdr:colOff>600075</xdr:colOff>
      <xdr:row>52</xdr:row>
      <xdr:rowOff>142875</xdr:rowOff>
    </xdr:to>
    <xdr:graphicFrame>
      <xdr:nvGraphicFramePr>
        <xdr:cNvPr id="4" name="Chart 4"/>
        <xdr:cNvGraphicFramePr/>
      </xdr:nvGraphicFramePr>
      <xdr:xfrm>
        <a:off x="47625" y="6115050"/>
        <a:ext cx="2990850" cy="2447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9525</xdr:colOff>
      <xdr:row>38</xdr:row>
      <xdr:rowOff>9525</xdr:rowOff>
    </xdr:from>
    <xdr:to>
      <xdr:col>10</xdr:col>
      <xdr:colOff>561975</xdr:colOff>
      <xdr:row>53</xdr:row>
      <xdr:rowOff>28575</xdr:rowOff>
    </xdr:to>
    <xdr:graphicFrame>
      <xdr:nvGraphicFramePr>
        <xdr:cNvPr id="5" name="Chart 5"/>
        <xdr:cNvGraphicFramePr/>
      </xdr:nvGraphicFramePr>
      <xdr:xfrm>
        <a:off x="3667125" y="6162675"/>
        <a:ext cx="2990850" cy="2447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19050</xdr:colOff>
      <xdr:row>38</xdr:row>
      <xdr:rowOff>9525</xdr:rowOff>
    </xdr:from>
    <xdr:to>
      <xdr:col>16</xdr:col>
      <xdr:colOff>571500</xdr:colOff>
      <xdr:row>53</xdr:row>
      <xdr:rowOff>28575</xdr:rowOff>
    </xdr:to>
    <xdr:graphicFrame>
      <xdr:nvGraphicFramePr>
        <xdr:cNvPr id="6" name="Chart 6"/>
        <xdr:cNvGraphicFramePr/>
      </xdr:nvGraphicFramePr>
      <xdr:xfrm>
        <a:off x="7334250" y="6162675"/>
        <a:ext cx="2990850" cy="2447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tabSelected="1" workbookViewId="0" topLeftCell="A1">
      <selection activeCell="A2" sqref="A2"/>
    </sheetView>
  </sheetViews>
  <sheetFormatPr defaultColWidth="9.140625" defaultRowHeight="12.75"/>
  <sheetData>
    <row r="1" spans="1:4" ht="12.75">
      <c r="A1" t="s">
        <v>12</v>
      </c>
      <c r="D1" t="s">
        <v>13</v>
      </c>
    </row>
    <row r="4" spans="1:19" ht="12.75">
      <c r="A4" t="s">
        <v>0</v>
      </c>
      <c r="B4" s="11" t="s">
        <v>6</v>
      </c>
      <c r="C4" s="3"/>
      <c r="D4" s="4"/>
      <c r="E4" s="11" t="s">
        <v>7</v>
      </c>
      <c r="F4" s="3"/>
      <c r="G4" s="4"/>
      <c r="H4" s="11" t="s">
        <v>8</v>
      </c>
      <c r="I4" s="3"/>
      <c r="J4" s="4"/>
      <c r="K4" s="11" t="s">
        <v>9</v>
      </c>
      <c r="L4" s="3"/>
      <c r="M4" s="4"/>
      <c r="N4" s="11" t="s">
        <v>10</v>
      </c>
      <c r="O4" s="3"/>
      <c r="P4" s="4"/>
      <c r="Q4" s="11" t="s">
        <v>11</v>
      </c>
      <c r="R4" s="3"/>
      <c r="S4" s="4"/>
    </row>
    <row r="5" spans="2:19" ht="12.75">
      <c r="B5" s="5" t="s">
        <v>1</v>
      </c>
      <c r="C5" t="s">
        <v>2</v>
      </c>
      <c r="D5" s="2" t="s">
        <v>3</v>
      </c>
      <c r="E5" s="5" t="s">
        <v>1</v>
      </c>
      <c r="F5" t="s">
        <v>2</v>
      </c>
      <c r="G5" s="2" t="s">
        <v>3</v>
      </c>
      <c r="H5" s="5" t="s">
        <v>1</v>
      </c>
      <c r="I5" t="s">
        <v>2</v>
      </c>
      <c r="J5" s="2" t="s">
        <v>3</v>
      </c>
      <c r="K5" s="5" t="s">
        <v>1</v>
      </c>
      <c r="L5" t="s">
        <v>2</v>
      </c>
      <c r="M5" s="2" t="s">
        <v>3</v>
      </c>
      <c r="N5" s="5" t="s">
        <v>1</v>
      </c>
      <c r="O5" t="s">
        <v>2</v>
      </c>
      <c r="P5" s="2" t="s">
        <v>3</v>
      </c>
      <c r="Q5" s="5" t="s">
        <v>1</v>
      </c>
      <c r="R5" t="s">
        <v>2</v>
      </c>
      <c r="S5" s="2" t="s">
        <v>3</v>
      </c>
    </row>
    <row r="6" spans="1:19" ht="12.75">
      <c r="A6">
        <v>1</v>
      </c>
      <c r="B6" s="5">
        <v>26</v>
      </c>
      <c r="C6">
        <v>45</v>
      </c>
      <c r="D6" s="2">
        <f>(B6)</f>
        <v>26</v>
      </c>
      <c r="E6" s="5">
        <v>6</v>
      </c>
      <c r="F6">
        <v>9</v>
      </c>
      <c r="G6" s="2">
        <f>(E6)</f>
        <v>6</v>
      </c>
      <c r="H6" s="5">
        <v>3</v>
      </c>
      <c r="I6">
        <v>9</v>
      </c>
      <c r="J6" s="2">
        <f>(H6)</f>
        <v>3</v>
      </c>
      <c r="K6" s="5">
        <v>7</v>
      </c>
      <c r="L6">
        <v>9</v>
      </c>
      <c r="M6" s="2">
        <f>(K6)</f>
        <v>7</v>
      </c>
      <c r="N6" s="5">
        <v>6</v>
      </c>
      <c r="O6">
        <v>9</v>
      </c>
      <c r="P6" s="2">
        <f>(N6)</f>
        <v>6</v>
      </c>
      <c r="Q6" s="5">
        <v>4</v>
      </c>
      <c r="R6">
        <v>9</v>
      </c>
      <c r="S6" s="2">
        <f>(Q6)</f>
        <v>4</v>
      </c>
    </row>
    <row r="7" spans="1:19" ht="12.75">
      <c r="A7">
        <v>2</v>
      </c>
      <c r="B7" s="5">
        <v>31.25</v>
      </c>
      <c r="C7">
        <f aca="true" t="shared" si="0" ref="C7:C19">($C$6*A7)</f>
        <v>90</v>
      </c>
      <c r="D7" s="2">
        <f aca="true" t="shared" si="1" ref="D7:D19">(D6+B7)</f>
        <v>57.25</v>
      </c>
      <c r="E7" s="5">
        <v>6</v>
      </c>
      <c r="F7">
        <f aca="true" t="shared" si="2" ref="F7:F19">($F$6*A7)</f>
        <v>18</v>
      </c>
      <c r="G7" s="2">
        <f aca="true" t="shared" si="3" ref="G7:G19">(G6+E7)</f>
        <v>12</v>
      </c>
      <c r="H7" s="5">
        <v>6</v>
      </c>
      <c r="I7">
        <f aca="true" t="shared" si="4" ref="I7:I19">($I$6*A7)</f>
        <v>18</v>
      </c>
      <c r="J7" s="2">
        <f aca="true" t="shared" si="5" ref="J7:J19">(J6+H7)</f>
        <v>9</v>
      </c>
      <c r="K7" s="5">
        <v>7</v>
      </c>
      <c r="L7">
        <f aca="true" t="shared" si="6" ref="L7:L19">($L$6*A7)</f>
        <v>18</v>
      </c>
      <c r="M7" s="2">
        <f aca="true" t="shared" si="7" ref="M7:M19">(M6+K7)</f>
        <v>14</v>
      </c>
      <c r="N7" s="5">
        <v>7</v>
      </c>
      <c r="O7">
        <f aca="true" t="shared" si="8" ref="O7:O19">($O$6*A7)</f>
        <v>18</v>
      </c>
      <c r="P7" s="2">
        <f aca="true" t="shared" si="9" ref="P7:P19">(P6+N7)</f>
        <v>13</v>
      </c>
      <c r="Q7" s="5">
        <v>5.25</v>
      </c>
      <c r="R7">
        <f aca="true" t="shared" si="10" ref="R7:R19">($R$6*A7)</f>
        <v>18</v>
      </c>
      <c r="S7" s="2">
        <f aca="true" t="shared" si="11" ref="S7:S19">(S6+Q7)</f>
        <v>9.25</v>
      </c>
    </row>
    <row r="8" spans="1:19" ht="12.75">
      <c r="A8">
        <v>3</v>
      </c>
      <c r="B8" s="5">
        <v>31</v>
      </c>
      <c r="C8">
        <f t="shared" si="0"/>
        <v>135</v>
      </c>
      <c r="D8" s="2">
        <f t="shared" si="1"/>
        <v>88.25</v>
      </c>
      <c r="E8" s="5">
        <v>7</v>
      </c>
      <c r="F8">
        <f t="shared" si="2"/>
        <v>27</v>
      </c>
      <c r="G8" s="2">
        <f t="shared" si="3"/>
        <v>19</v>
      </c>
      <c r="H8" s="5">
        <v>6</v>
      </c>
      <c r="I8">
        <f t="shared" si="4"/>
        <v>27</v>
      </c>
      <c r="J8" s="2">
        <f t="shared" si="5"/>
        <v>15</v>
      </c>
      <c r="K8" s="5">
        <v>5</v>
      </c>
      <c r="L8">
        <f t="shared" si="6"/>
        <v>27</v>
      </c>
      <c r="M8" s="2">
        <f t="shared" si="7"/>
        <v>19</v>
      </c>
      <c r="N8" s="5">
        <v>6</v>
      </c>
      <c r="O8">
        <f t="shared" si="8"/>
        <v>27</v>
      </c>
      <c r="P8" s="2">
        <f t="shared" si="9"/>
        <v>19</v>
      </c>
      <c r="Q8" s="5">
        <v>7</v>
      </c>
      <c r="R8">
        <f t="shared" si="10"/>
        <v>27</v>
      </c>
      <c r="S8" s="2">
        <f t="shared" si="11"/>
        <v>16.25</v>
      </c>
    </row>
    <row r="9" spans="1:19" ht="12.75">
      <c r="A9">
        <v>4</v>
      </c>
      <c r="B9" s="5">
        <v>23.5</v>
      </c>
      <c r="C9">
        <f t="shared" si="0"/>
        <v>180</v>
      </c>
      <c r="D9" s="2">
        <f t="shared" si="1"/>
        <v>111.75</v>
      </c>
      <c r="E9" s="5">
        <v>7.5</v>
      </c>
      <c r="F9">
        <f t="shared" si="2"/>
        <v>36</v>
      </c>
      <c r="G9" s="2">
        <f t="shared" si="3"/>
        <v>26.5</v>
      </c>
      <c r="H9" s="5">
        <v>4.5</v>
      </c>
      <c r="I9">
        <f t="shared" si="4"/>
        <v>36</v>
      </c>
      <c r="J9" s="2">
        <f t="shared" si="5"/>
        <v>19.5</v>
      </c>
      <c r="K9" s="5">
        <v>2</v>
      </c>
      <c r="L9">
        <f t="shared" si="6"/>
        <v>36</v>
      </c>
      <c r="M9" s="2">
        <f t="shared" si="7"/>
        <v>21</v>
      </c>
      <c r="N9" s="5">
        <v>5</v>
      </c>
      <c r="O9">
        <f t="shared" si="8"/>
        <v>36</v>
      </c>
      <c r="P9" s="2">
        <f t="shared" si="9"/>
        <v>24</v>
      </c>
      <c r="Q9" s="5">
        <v>4.5</v>
      </c>
      <c r="R9">
        <f t="shared" si="10"/>
        <v>36</v>
      </c>
      <c r="S9" s="2">
        <f t="shared" si="11"/>
        <v>20.75</v>
      </c>
    </row>
    <row r="10" spans="1:19" ht="12.75">
      <c r="A10">
        <v>5</v>
      </c>
      <c r="B10" s="5">
        <v>19.75</v>
      </c>
      <c r="C10">
        <f t="shared" si="0"/>
        <v>225</v>
      </c>
      <c r="D10" s="2">
        <f t="shared" si="1"/>
        <v>131.5</v>
      </c>
      <c r="E10" s="5">
        <v>6.25</v>
      </c>
      <c r="F10">
        <f t="shared" si="2"/>
        <v>45</v>
      </c>
      <c r="G10" s="2">
        <f t="shared" si="3"/>
        <v>32.75</v>
      </c>
      <c r="H10" s="5">
        <v>1</v>
      </c>
      <c r="I10">
        <f t="shared" si="4"/>
        <v>45</v>
      </c>
      <c r="J10" s="2">
        <f t="shared" si="5"/>
        <v>20.5</v>
      </c>
      <c r="K10" s="5">
        <v>4</v>
      </c>
      <c r="L10">
        <f t="shared" si="6"/>
        <v>45</v>
      </c>
      <c r="M10" s="2">
        <f t="shared" si="7"/>
        <v>25</v>
      </c>
      <c r="N10" s="5">
        <v>6</v>
      </c>
      <c r="O10">
        <f t="shared" si="8"/>
        <v>45</v>
      </c>
      <c r="P10" s="2">
        <f t="shared" si="9"/>
        <v>30</v>
      </c>
      <c r="Q10" s="5">
        <v>2.5</v>
      </c>
      <c r="R10">
        <f t="shared" si="10"/>
        <v>45</v>
      </c>
      <c r="S10" s="2">
        <f t="shared" si="11"/>
        <v>23.25</v>
      </c>
    </row>
    <row r="11" spans="1:19" ht="12.75">
      <c r="A11">
        <v>6</v>
      </c>
      <c r="B11" s="5">
        <v>30</v>
      </c>
      <c r="C11">
        <f t="shared" si="0"/>
        <v>270</v>
      </c>
      <c r="D11" s="2">
        <f t="shared" si="1"/>
        <v>161.5</v>
      </c>
      <c r="E11" s="5">
        <v>8</v>
      </c>
      <c r="F11">
        <f t="shared" si="2"/>
        <v>54</v>
      </c>
      <c r="G11" s="2">
        <f t="shared" si="3"/>
        <v>40.75</v>
      </c>
      <c r="H11" s="5">
        <v>3</v>
      </c>
      <c r="I11">
        <f t="shared" si="4"/>
        <v>54</v>
      </c>
      <c r="J11" s="2">
        <f t="shared" si="5"/>
        <v>23.5</v>
      </c>
      <c r="K11" s="5">
        <v>7</v>
      </c>
      <c r="L11">
        <f t="shared" si="6"/>
        <v>54</v>
      </c>
      <c r="M11" s="2">
        <f t="shared" si="7"/>
        <v>32</v>
      </c>
      <c r="N11" s="5">
        <v>6</v>
      </c>
      <c r="O11">
        <f t="shared" si="8"/>
        <v>54</v>
      </c>
      <c r="P11" s="2">
        <f t="shared" si="9"/>
        <v>36</v>
      </c>
      <c r="Q11" s="5">
        <v>6</v>
      </c>
      <c r="R11">
        <f t="shared" si="10"/>
        <v>54</v>
      </c>
      <c r="S11" s="2">
        <f t="shared" si="11"/>
        <v>29.25</v>
      </c>
    </row>
    <row r="12" spans="1:19" ht="12.75">
      <c r="A12">
        <v>7</v>
      </c>
      <c r="B12" s="5">
        <v>29.5</v>
      </c>
      <c r="C12">
        <f t="shared" si="0"/>
        <v>315</v>
      </c>
      <c r="D12" s="2">
        <f t="shared" si="1"/>
        <v>191</v>
      </c>
      <c r="E12" s="5">
        <v>6</v>
      </c>
      <c r="F12">
        <f t="shared" si="2"/>
        <v>63</v>
      </c>
      <c r="G12" s="2">
        <f t="shared" si="3"/>
        <v>46.75</v>
      </c>
      <c r="H12" s="5">
        <v>3</v>
      </c>
      <c r="I12">
        <f t="shared" si="4"/>
        <v>63</v>
      </c>
      <c r="J12" s="2">
        <f t="shared" si="5"/>
        <v>26.5</v>
      </c>
      <c r="K12" s="5">
        <v>8</v>
      </c>
      <c r="L12">
        <f t="shared" si="6"/>
        <v>63</v>
      </c>
      <c r="M12" s="2">
        <f t="shared" si="7"/>
        <v>40</v>
      </c>
      <c r="N12" s="5">
        <v>6</v>
      </c>
      <c r="O12">
        <f t="shared" si="8"/>
        <v>63</v>
      </c>
      <c r="P12" s="2">
        <f t="shared" si="9"/>
        <v>42</v>
      </c>
      <c r="Q12" s="5">
        <v>6.5</v>
      </c>
      <c r="R12">
        <f t="shared" si="10"/>
        <v>63</v>
      </c>
      <c r="S12" s="2">
        <f t="shared" si="11"/>
        <v>35.75</v>
      </c>
    </row>
    <row r="13" spans="1:19" ht="12.75">
      <c r="A13">
        <v>8</v>
      </c>
      <c r="B13" s="5">
        <v>26</v>
      </c>
      <c r="C13">
        <f t="shared" si="0"/>
        <v>360</v>
      </c>
      <c r="D13" s="2">
        <f t="shared" si="1"/>
        <v>217</v>
      </c>
      <c r="E13" s="5">
        <v>6</v>
      </c>
      <c r="F13">
        <f t="shared" si="2"/>
        <v>72</v>
      </c>
      <c r="G13" s="2">
        <f t="shared" si="3"/>
        <v>52.75</v>
      </c>
      <c r="H13" s="5">
        <v>3</v>
      </c>
      <c r="I13">
        <f t="shared" si="4"/>
        <v>72</v>
      </c>
      <c r="J13" s="2">
        <f t="shared" si="5"/>
        <v>29.5</v>
      </c>
      <c r="K13" s="5">
        <v>6</v>
      </c>
      <c r="L13">
        <f t="shared" si="6"/>
        <v>72</v>
      </c>
      <c r="M13" s="2">
        <f t="shared" si="7"/>
        <v>46</v>
      </c>
      <c r="N13" s="5">
        <v>6.5</v>
      </c>
      <c r="O13">
        <f t="shared" si="8"/>
        <v>72</v>
      </c>
      <c r="P13" s="2">
        <f t="shared" si="9"/>
        <v>48.5</v>
      </c>
      <c r="Q13" s="5">
        <v>4.5</v>
      </c>
      <c r="R13">
        <f t="shared" si="10"/>
        <v>72</v>
      </c>
      <c r="S13" s="2">
        <f t="shared" si="11"/>
        <v>40.25</v>
      </c>
    </row>
    <row r="14" spans="1:19" ht="12.75">
      <c r="A14">
        <v>9</v>
      </c>
      <c r="B14" s="5">
        <v>0</v>
      </c>
      <c r="C14">
        <f t="shared" si="0"/>
        <v>405</v>
      </c>
      <c r="D14" s="2">
        <f t="shared" si="1"/>
        <v>217</v>
      </c>
      <c r="E14" s="5">
        <v>0</v>
      </c>
      <c r="F14">
        <f t="shared" si="2"/>
        <v>81</v>
      </c>
      <c r="G14" s="2">
        <f t="shared" si="3"/>
        <v>52.75</v>
      </c>
      <c r="H14" s="5">
        <v>0</v>
      </c>
      <c r="I14">
        <f t="shared" si="4"/>
        <v>81</v>
      </c>
      <c r="J14" s="2">
        <f t="shared" si="5"/>
        <v>29.5</v>
      </c>
      <c r="K14" s="5">
        <v>0</v>
      </c>
      <c r="L14">
        <f t="shared" si="6"/>
        <v>81</v>
      </c>
      <c r="M14" s="2">
        <f t="shared" si="7"/>
        <v>46</v>
      </c>
      <c r="N14" s="5">
        <v>0</v>
      </c>
      <c r="O14">
        <f t="shared" si="8"/>
        <v>81</v>
      </c>
      <c r="P14" s="2">
        <f t="shared" si="9"/>
        <v>48.5</v>
      </c>
      <c r="Q14" s="5">
        <v>0</v>
      </c>
      <c r="R14">
        <f t="shared" si="10"/>
        <v>81</v>
      </c>
      <c r="S14" s="2">
        <f t="shared" si="11"/>
        <v>40.25</v>
      </c>
    </row>
    <row r="15" spans="1:19" ht="12.75">
      <c r="A15">
        <v>10</v>
      </c>
      <c r="B15" s="6">
        <v>0</v>
      </c>
      <c r="C15">
        <f t="shared" si="0"/>
        <v>450</v>
      </c>
      <c r="D15">
        <f t="shared" si="1"/>
        <v>217</v>
      </c>
      <c r="E15" s="6">
        <v>0</v>
      </c>
      <c r="F15">
        <f t="shared" si="2"/>
        <v>90</v>
      </c>
      <c r="G15">
        <f t="shared" si="3"/>
        <v>52.75</v>
      </c>
      <c r="H15" s="6">
        <v>0</v>
      </c>
      <c r="I15">
        <f t="shared" si="4"/>
        <v>90</v>
      </c>
      <c r="J15" s="7">
        <f t="shared" si="5"/>
        <v>29.5</v>
      </c>
      <c r="K15" s="6">
        <v>0</v>
      </c>
      <c r="L15">
        <f t="shared" si="6"/>
        <v>90</v>
      </c>
      <c r="M15" s="7">
        <f t="shared" si="7"/>
        <v>46</v>
      </c>
      <c r="N15" s="6">
        <v>0</v>
      </c>
      <c r="O15">
        <f t="shared" si="8"/>
        <v>90</v>
      </c>
      <c r="P15" s="7">
        <f t="shared" si="9"/>
        <v>48.5</v>
      </c>
      <c r="Q15" s="6">
        <v>0</v>
      </c>
      <c r="R15">
        <f t="shared" si="10"/>
        <v>90</v>
      </c>
      <c r="S15" s="7">
        <f t="shared" si="11"/>
        <v>40.25</v>
      </c>
    </row>
    <row r="16" spans="1:19" ht="12.75">
      <c r="A16">
        <v>11</v>
      </c>
      <c r="B16" s="6">
        <v>0</v>
      </c>
      <c r="C16">
        <f t="shared" si="0"/>
        <v>495</v>
      </c>
      <c r="D16">
        <f t="shared" si="1"/>
        <v>217</v>
      </c>
      <c r="E16" s="6">
        <v>0</v>
      </c>
      <c r="F16">
        <f t="shared" si="2"/>
        <v>99</v>
      </c>
      <c r="G16">
        <f t="shared" si="3"/>
        <v>52.75</v>
      </c>
      <c r="H16" s="6">
        <v>0</v>
      </c>
      <c r="I16">
        <f t="shared" si="4"/>
        <v>99</v>
      </c>
      <c r="J16" s="7">
        <f t="shared" si="5"/>
        <v>29.5</v>
      </c>
      <c r="K16" s="6">
        <v>0</v>
      </c>
      <c r="L16">
        <f t="shared" si="6"/>
        <v>99</v>
      </c>
      <c r="M16" s="7">
        <f t="shared" si="7"/>
        <v>46</v>
      </c>
      <c r="N16" s="6">
        <v>0</v>
      </c>
      <c r="O16">
        <f t="shared" si="8"/>
        <v>99</v>
      </c>
      <c r="P16" s="7">
        <f t="shared" si="9"/>
        <v>48.5</v>
      </c>
      <c r="Q16" s="6">
        <v>0</v>
      </c>
      <c r="R16">
        <f t="shared" si="10"/>
        <v>99</v>
      </c>
      <c r="S16" s="7">
        <f t="shared" si="11"/>
        <v>40.25</v>
      </c>
    </row>
    <row r="17" spans="1:19" ht="12.75">
      <c r="A17">
        <v>12</v>
      </c>
      <c r="B17" s="6">
        <v>0</v>
      </c>
      <c r="C17">
        <f t="shared" si="0"/>
        <v>540</v>
      </c>
      <c r="D17">
        <f t="shared" si="1"/>
        <v>217</v>
      </c>
      <c r="E17" s="6">
        <v>0</v>
      </c>
      <c r="F17">
        <f t="shared" si="2"/>
        <v>108</v>
      </c>
      <c r="G17">
        <f t="shared" si="3"/>
        <v>52.75</v>
      </c>
      <c r="H17" s="6">
        <v>0</v>
      </c>
      <c r="I17">
        <f t="shared" si="4"/>
        <v>108</v>
      </c>
      <c r="J17" s="7">
        <f t="shared" si="5"/>
        <v>29.5</v>
      </c>
      <c r="K17" s="6">
        <v>0</v>
      </c>
      <c r="L17">
        <f t="shared" si="6"/>
        <v>108</v>
      </c>
      <c r="M17" s="7">
        <f t="shared" si="7"/>
        <v>46</v>
      </c>
      <c r="N17" s="6">
        <v>0</v>
      </c>
      <c r="O17">
        <f t="shared" si="8"/>
        <v>108</v>
      </c>
      <c r="P17" s="7">
        <f t="shared" si="9"/>
        <v>48.5</v>
      </c>
      <c r="Q17" s="6">
        <v>0</v>
      </c>
      <c r="R17">
        <f t="shared" si="10"/>
        <v>108</v>
      </c>
      <c r="S17" s="7">
        <f t="shared" si="11"/>
        <v>40.25</v>
      </c>
    </row>
    <row r="18" spans="1:19" ht="12.75">
      <c r="A18">
        <v>13</v>
      </c>
      <c r="B18" s="6">
        <v>0</v>
      </c>
      <c r="C18">
        <f t="shared" si="0"/>
        <v>585</v>
      </c>
      <c r="D18">
        <f t="shared" si="1"/>
        <v>217</v>
      </c>
      <c r="E18" s="6">
        <v>0</v>
      </c>
      <c r="F18">
        <f t="shared" si="2"/>
        <v>117</v>
      </c>
      <c r="G18">
        <f t="shared" si="3"/>
        <v>52.75</v>
      </c>
      <c r="H18" s="6">
        <v>0</v>
      </c>
      <c r="I18">
        <f t="shared" si="4"/>
        <v>117</v>
      </c>
      <c r="J18" s="7">
        <f t="shared" si="5"/>
        <v>29.5</v>
      </c>
      <c r="K18" s="6">
        <v>0</v>
      </c>
      <c r="L18">
        <f t="shared" si="6"/>
        <v>117</v>
      </c>
      <c r="M18" s="7">
        <f t="shared" si="7"/>
        <v>46</v>
      </c>
      <c r="N18" s="6">
        <v>0</v>
      </c>
      <c r="O18">
        <f t="shared" si="8"/>
        <v>117</v>
      </c>
      <c r="P18" s="7">
        <f t="shared" si="9"/>
        <v>48.5</v>
      </c>
      <c r="Q18" s="6">
        <v>0</v>
      </c>
      <c r="R18">
        <f t="shared" si="10"/>
        <v>117</v>
      </c>
      <c r="S18" s="7">
        <f t="shared" si="11"/>
        <v>40.25</v>
      </c>
    </row>
    <row r="19" spans="1:19" ht="12.75">
      <c r="A19">
        <v>14</v>
      </c>
      <c r="B19" s="8">
        <v>0</v>
      </c>
      <c r="C19" s="9">
        <f t="shared" si="0"/>
        <v>630</v>
      </c>
      <c r="D19" s="10">
        <f t="shared" si="1"/>
        <v>217</v>
      </c>
      <c r="E19" s="8">
        <v>0</v>
      </c>
      <c r="F19" s="9">
        <f t="shared" si="2"/>
        <v>126</v>
      </c>
      <c r="G19" s="10">
        <f t="shared" si="3"/>
        <v>52.75</v>
      </c>
      <c r="H19" s="8">
        <v>0</v>
      </c>
      <c r="I19" s="9">
        <f t="shared" si="4"/>
        <v>126</v>
      </c>
      <c r="J19" s="10">
        <f t="shared" si="5"/>
        <v>29.5</v>
      </c>
      <c r="K19" s="8">
        <v>0</v>
      </c>
      <c r="L19" s="9">
        <f t="shared" si="6"/>
        <v>126</v>
      </c>
      <c r="M19" s="10">
        <f t="shared" si="7"/>
        <v>46</v>
      </c>
      <c r="N19" s="8">
        <v>0</v>
      </c>
      <c r="O19" s="9">
        <f t="shared" si="8"/>
        <v>126</v>
      </c>
      <c r="P19" s="10">
        <f t="shared" si="9"/>
        <v>48.5</v>
      </c>
      <c r="Q19" s="8">
        <v>0</v>
      </c>
      <c r="R19" s="9">
        <f t="shared" si="10"/>
        <v>126</v>
      </c>
      <c r="S19" s="10">
        <f t="shared" si="11"/>
        <v>40.25</v>
      </c>
    </row>
    <row r="21" spans="1:19" ht="12.75">
      <c r="A21" t="s">
        <v>4</v>
      </c>
      <c r="D21">
        <f>(D19-C19)</f>
        <v>-413</v>
      </c>
      <c r="G21">
        <f>(G19-F19)</f>
        <v>-73.25</v>
      </c>
      <c r="J21">
        <f>(J19-I19)</f>
        <v>-96.5</v>
      </c>
      <c r="M21">
        <f>(M19-L19)</f>
        <v>-80</v>
      </c>
      <c r="P21">
        <f>(P19-O19)</f>
        <v>-77.5</v>
      </c>
      <c r="S21">
        <f>(S19-R19)</f>
        <v>-85.75</v>
      </c>
    </row>
    <row r="22" spans="1:19" ht="12.75">
      <c r="A22" t="s">
        <v>5</v>
      </c>
      <c r="D22" s="1">
        <f>(D21/5)</f>
        <v>-82.6</v>
      </c>
      <c r="G22" s="1"/>
      <c r="J22" s="1"/>
      <c r="M22" s="1"/>
      <c r="P22" s="1"/>
      <c r="S22" s="1"/>
    </row>
  </sheetData>
  <printOptions/>
  <pageMargins left="0.75" right="0.75" top="1" bottom="1" header="0.5" footer="0.5"/>
  <pageSetup fitToHeight="1" fitToWidth="1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Bouchonville</dc:creator>
  <cp:keywords/>
  <dc:description/>
  <cp:lastModifiedBy>Bruce Mork</cp:lastModifiedBy>
  <cp:lastPrinted>2008-09-16T15:41:38Z</cp:lastPrinted>
  <dcterms:created xsi:type="dcterms:W3CDTF">2002-09-16T20:48:47Z</dcterms:created>
  <dcterms:modified xsi:type="dcterms:W3CDTF">2008-09-16T15:46:49Z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-1099319214</vt:i4>
  </property>
  <property fmtid="{D5CDD505-2E9C-101B-9397-08002B2CF9AE}" pid="3" name="_EmailSubject">
    <vt:lpwstr>Weekly Time update, weekly system protection time</vt:lpwstr>
  </property>
  <property fmtid="{D5CDD505-2E9C-101B-9397-08002B2CF9AE}" pid="4" name="_AuthorEmail">
    <vt:lpwstr>bjboucho@mtu.edu</vt:lpwstr>
  </property>
  <property fmtid="{D5CDD505-2E9C-101B-9397-08002B2CF9AE}" pid="5" name="_AuthorEmailDisplayName">
    <vt:lpwstr>Bradley  Bouchonville</vt:lpwstr>
  </property>
  <property fmtid="{D5CDD505-2E9C-101B-9397-08002B2CF9AE}" pid="6" name="_ReviewingToolsShownOnce">
    <vt:lpwstr/>
  </property>
</Properties>
</file>