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180" windowWidth="24380" windowHeight="14320" tabRatio="222" firstSheet="1" activeTab="1"/>
  </bookViews>
  <sheets>
    <sheet name="Sheet1" sheetId="1" r:id="rId1"/>
    <sheet name="Sheet2" sheetId="2" r:id="rId2"/>
    <sheet name="Sheet5" sheetId="3" r:id="rId3"/>
    <sheet name="Sheet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<sst xmlns="http://schemas.openxmlformats.org/spreadsheetml/2006/main" count="510" uniqueCount="34">
  <si>
    <t>Sample No.</t>
  </si>
  <si>
    <t>Md Φ</t>
  </si>
  <si>
    <t>Sigma</t>
  </si>
  <si>
    <t>X</t>
  </si>
  <si>
    <t>Alpha</t>
  </si>
  <si>
    <t>Direction</t>
  </si>
  <si>
    <t>Distance</t>
  </si>
  <si>
    <t>Bimodal/Unimodal</t>
  </si>
  <si>
    <t>Fu-74-</t>
  </si>
  <si>
    <t>NNW</t>
  </si>
  <si>
    <t>NW</t>
  </si>
  <si>
    <t>WNW</t>
  </si>
  <si>
    <t>W</t>
  </si>
  <si>
    <t>N</t>
  </si>
  <si>
    <t>WSW</t>
  </si>
  <si>
    <t>SW</t>
  </si>
  <si>
    <t>SSW</t>
  </si>
  <si>
    <t>UTM NS</t>
  </si>
  <si>
    <t>thickness, cm</t>
  </si>
  <si>
    <t>UTM EW(100m)</t>
  </si>
  <si>
    <t>&lt;7mass</t>
  </si>
  <si>
    <t>1mass</t>
  </si>
  <si>
    <t>Md phi</t>
  </si>
  <si>
    <t>Sigma Phi</t>
  </si>
  <si>
    <t>x phi</t>
  </si>
  <si>
    <t>alpha phi</t>
  </si>
  <si>
    <t>fine fallout m/a, g/cm2</t>
  </si>
  <si>
    <t>&lt;8 micron%</t>
  </si>
  <si>
    <t>f</t>
  </si>
  <si>
    <t>bi</t>
  </si>
  <si>
    <t>c</t>
  </si>
  <si>
    <t>FuegoSummit</t>
  </si>
  <si>
    <t>SK</t>
  </si>
  <si>
    <t>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</si>
</sst>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b/>
      <sz val="15.25"/>
      <color indexed="8"/>
      <name val="Verdana"/>
      <family val="0"/>
    </font>
    <font>
      <sz val="9.85"/>
      <color indexed="8"/>
      <name val="Verdana"/>
      <family val="0"/>
    </font>
    <font>
      <sz val="11.75"/>
      <color indexed="8"/>
      <name val="Verdana"/>
      <family val="0"/>
    </font>
    <font>
      <b/>
      <sz val="11.75"/>
      <color indexed="8"/>
      <name val="Verdana"/>
      <family val="0"/>
    </font>
    <font>
      <b/>
      <sz val="16.25"/>
      <color indexed="8"/>
      <name val="Verdana"/>
      <family val="0"/>
    </font>
    <font>
      <sz val="10.8"/>
      <color indexed="8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Oct 14, 1974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325"/>
          <c:w val="0.80275"/>
          <c:h val="0.68775"/>
        </c:manualLayout>
      </c:layout>
      <c:scatterChart>
        <c:scatterStyle val="lineMarker"/>
        <c:varyColors val="0"/>
        <c:ser>
          <c:idx val="0"/>
          <c:order val="0"/>
          <c:tx>
            <c:v>Fine Only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Sheet5!$B$10:$G$10</c:f>
              <c:numCache/>
            </c:numRef>
          </c:xVal>
          <c:yVal>
            <c:numRef>
              <c:f>Sheet5!$B$5:$G$5</c:f>
              <c:numCache/>
            </c:numRef>
          </c:yVal>
          <c:smooth val="0"/>
        </c:ser>
        <c:ser>
          <c:idx val="1"/>
          <c:order val="1"/>
          <c:tx>
            <c:v>Bimodal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Sheet5!$H$10:$S$10</c:f>
              <c:numCache/>
            </c:numRef>
          </c:xVal>
          <c:yVal>
            <c:numRef>
              <c:f>Sheet5!$H$5:$S$5</c:f>
              <c:numCache/>
            </c:numRef>
          </c:yVal>
          <c:smooth val="0"/>
        </c:ser>
        <c:ser>
          <c:idx val="2"/>
          <c:order val="2"/>
          <c:tx>
            <c:v>Coarse Only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Sheet5!$T$10:$AM$10</c:f>
              <c:numCache/>
            </c:numRef>
          </c:xVal>
          <c:yVal>
            <c:numRef>
              <c:f>Sheet5!$T$5:$AM$5</c:f>
              <c:numCache/>
            </c:numRef>
          </c:yVal>
          <c:smooth val="0"/>
        </c:ser>
        <c:axId val="6060671"/>
        <c:axId val="54546040"/>
      </c:scatterChart>
      <c:val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Distance from Crater, km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 val="autoZero"/>
        <c:crossBetween val="midCat"/>
        <c:dispUnits/>
      </c:val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Md Phi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"/>
          <c:y val="0.495"/>
          <c:w val="0.134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Oct 14, 1974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355"/>
          <c:w val="0.79925"/>
          <c:h val="0.659"/>
        </c:manualLayout>
      </c:layout>
      <c:scatterChart>
        <c:scatterStyle val="lineMarker"/>
        <c:varyColors val="0"/>
        <c:ser>
          <c:idx val="0"/>
          <c:order val="0"/>
          <c:tx>
            <c:v>Fine Only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Sheet5!$B$3:$G$3</c:f>
              <c:numCache/>
            </c:numRef>
          </c:xVal>
          <c:yVal>
            <c:numRef>
              <c:f>Sheet5!$B$4:$G$4</c:f>
              <c:numCache/>
            </c:numRef>
          </c:yVal>
          <c:smooth val="0"/>
        </c:ser>
        <c:ser>
          <c:idx val="1"/>
          <c:order val="1"/>
          <c:tx>
            <c:v>Bimodal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Sheet5!$H$3:$S$3</c:f>
              <c:numCache/>
            </c:numRef>
          </c:xVal>
          <c:yVal>
            <c:numRef>
              <c:f>Sheet5!$H$4:$S$4</c:f>
              <c:numCache/>
            </c:numRef>
          </c:yVal>
          <c:smooth val="0"/>
        </c:ser>
        <c:ser>
          <c:idx val="2"/>
          <c:order val="2"/>
          <c:tx>
            <c:v>Coarse Only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Sheet5!$T$3:$AM$3</c:f>
              <c:numCache/>
            </c:numRef>
          </c:xVal>
          <c:yVal>
            <c:numRef>
              <c:f>Sheet5!$T$4:$AM$4</c:f>
              <c:numCache/>
            </c:numRef>
          </c:yVal>
          <c:smooth val="0"/>
        </c:ser>
        <c:ser>
          <c:idx val="3"/>
          <c:order val="3"/>
          <c:tx>
            <c:v>Crater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Sheet5!$AN$3</c:f>
              <c:numCache/>
            </c:numRef>
          </c:xVal>
          <c:yVal>
            <c:numRef>
              <c:f>Sheet5!$AN$4</c:f>
              <c:numCache/>
            </c:numRef>
          </c:yVal>
          <c:smooth val="0"/>
        </c:ser>
        <c:axId val="21152313"/>
        <c:axId val="56153090"/>
      </c:scatterChart>
      <c:valAx>
        <c:axId val="21152313"/>
        <c:scaling>
          <c:orientation val="minMax"/>
          <c:max val="7300"/>
          <c:min val="6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UTM W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 val="autoZero"/>
        <c:crossBetween val="midCat"/>
        <c:dispUnits/>
        <c:majorUnit val="100"/>
        <c:minorUnit val="50"/>
      </c:valAx>
      <c:valAx>
        <c:axId val="56153090"/>
        <c:scaling>
          <c:orientation val="minMax"/>
          <c:max val="16100"/>
          <c:min val="15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UTM N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 val="autoZero"/>
        <c:crossBetween val="midCat"/>
        <c:dispUnits/>
        <c:majorUnit val="100"/>
        <c:min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40125"/>
          <c:w val="0.136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2"/>
          <c:w val="0.845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Mdphi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Sheet3!$B$43:$AX$43</c:f>
              <c:numCache/>
            </c:numRef>
          </c:xVal>
          <c:yVal>
            <c:numRef>
              <c:f>Sheet3!$B$44:$AX$44</c:f>
              <c:numCache/>
            </c:numRef>
          </c:yVal>
          <c:smooth val="0"/>
        </c:ser>
        <c:ser>
          <c:idx val="1"/>
          <c:order val="1"/>
          <c:tx>
            <c:v>Sigma phi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Sheet3!$B$43:$AX$43</c:f>
              <c:numCache/>
            </c:numRef>
          </c:xVal>
          <c:yVal>
            <c:numRef>
              <c:f>Sheet3!$B$45:$AX$45</c:f>
              <c:numCache/>
            </c:numRef>
          </c:yVal>
          <c:smooth val="0"/>
        </c:ser>
        <c:ser>
          <c:idx val="2"/>
          <c:order val="2"/>
          <c:tx>
            <c:v>X phi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Sheet3!$B$43:$AX$43</c:f>
              <c:numCache/>
            </c:numRef>
          </c:xVal>
          <c:yVal>
            <c:numRef>
              <c:f>Sheet3!$B$46:$AX$46</c:f>
              <c:numCache/>
            </c:numRef>
          </c:yVal>
          <c:smooth val="0"/>
        </c:ser>
        <c:axId val="35615763"/>
        <c:axId val="52106412"/>
      </c:scatterChart>
      <c:val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 val="autoZero"/>
        <c:crossBetween val="midCat"/>
        <c:dispUnits/>
      </c:valAx>
      <c:valAx>
        <c:axId val="5210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384"/>
          <c:w val="0.119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12</xdr:row>
      <xdr:rowOff>95250</xdr:rowOff>
    </xdr:from>
    <xdr:to>
      <xdr:col>14</xdr:col>
      <xdr:colOff>800100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5562600" y="2143125"/>
        <a:ext cx="6972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171450</xdr:colOff>
      <xdr:row>9</xdr:row>
      <xdr:rowOff>38100</xdr:rowOff>
    </xdr:from>
    <xdr:to>
      <xdr:col>42</xdr:col>
      <xdr:colOff>152400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27832050" y="1581150"/>
        <a:ext cx="7524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51</xdr:row>
      <xdr:rowOff>152400</xdr:rowOff>
    </xdr:from>
    <xdr:to>
      <xdr:col>11</xdr:col>
      <xdr:colOff>409575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3619500" y="8534400"/>
        <a:ext cx="6457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workbookViewId="0" topLeftCell="A1">
      <selection activeCell="AP1" sqref="AP1:AS49"/>
    </sheetView>
  </sheetViews>
  <sheetFormatPr defaultColWidth="11.00390625" defaultRowHeight="12.75"/>
  <sheetData>
    <row r="1" spans="1:45" ht="13.5" thickBot="1">
      <c r="A1" s="33" t="s">
        <v>0</v>
      </c>
      <c r="B1" s="34"/>
      <c r="C1" s="12" t="s">
        <v>19</v>
      </c>
      <c r="D1" s="12" t="s">
        <v>17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2" t="s">
        <v>7</v>
      </c>
      <c r="L1" s="13" t="s">
        <v>18</v>
      </c>
      <c r="M1">
        <v>11.5</v>
      </c>
      <c r="N1">
        <v>11</v>
      </c>
      <c r="O1">
        <v>10.5</v>
      </c>
      <c r="P1">
        <v>10</v>
      </c>
      <c r="Q1">
        <v>9.5</v>
      </c>
      <c r="R1">
        <v>9</v>
      </c>
      <c r="S1">
        <v>8.5</v>
      </c>
      <c r="T1">
        <v>8</v>
      </c>
      <c r="U1">
        <v>7.5</v>
      </c>
      <c r="V1">
        <v>7</v>
      </c>
      <c r="W1">
        <v>6.5</v>
      </c>
      <c r="X1">
        <v>6</v>
      </c>
      <c r="Y1">
        <v>5.5</v>
      </c>
      <c r="Z1">
        <v>5</v>
      </c>
      <c r="AA1">
        <v>4.5</v>
      </c>
      <c r="AB1">
        <v>4</v>
      </c>
      <c r="AC1">
        <v>3.5</v>
      </c>
      <c r="AD1">
        <v>3</v>
      </c>
      <c r="AE1">
        <v>2.5</v>
      </c>
      <c r="AF1">
        <v>2</v>
      </c>
      <c r="AG1">
        <v>1.5</v>
      </c>
      <c r="AH1">
        <v>1</v>
      </c>
      <c r="AI1">
        <v>0.5</v>
      </c>
      <c r="AJ1">
        <v>0</v>
      </c>
      <c r="AK1">
        <v>-0.5</v>
      </c>
      <c r="AN1" t="s">
        <v>20</v>
      </c>
      <c r="AO1" t="s">
        <v>21</v>
      </c>
      <c r="AP1" t="s">
        <v>22</v>
      </c>
      <c r="AQ1" t="s">
        <v>23</v>
      </c>
      <c r="AR1" t="s">
        <v>24</v>
      </c>
      <c r="AS1" t="s">
        <v>25</v>
      </c>
    </row>
    <row r="2" spans="1:45" ht="12.75">
      <c r="A2" s="3" t="s">
        <v>8</v>
      </c>
      <c r="B2" s="4">
        <v>1</v>
      </c>
      <c r="C2">
        <v>7234</v>
      </c>
      <c r="D2">
        <v>16064</v>
      </c>
      <c r="E2" s="5">
        <v>5.05</v>
      </c>
      <c r="F2" s="5">
        <v>1.09</v>
      </c>
      <c r="G2" s="5">
        <v>4.84</v>
      </c>
      <c r="H2" s="5">
        <v>-2.65</v>
      </c>
      <c r="I2" s="5" t="s">
        <v>9</v>
      </c>
      <c r="J2" s="5">
        <v>7</v>
      </c>
      <c r="K2" s="6"/>
      <c r="L2" s="7">
        <v>0.5</v>
      </c>
      <c r="M2">
        <v>0.118177</v>
      </c>
      <c r="N2">
        <v>0.497162</v>
      </c>
      <c r="O2">
        <v>0.692745</v>
      </c>
      <c r="P2">
        <v>0.733201</v>
      </c>
      <c r="Q2">
        <v>0.826185</v>
      </c>
      <c r="R2">
        <v>0.95966</v>
      </c>
      <c r="S2">
        <v>1.098765</v>
      </c>
      <c r="T2">
        <v>1.373327</v>
      </c>
      <c r="U2">
        <v>1.935753</v>
      </c>
      <c r="V2">
        <v>2.922477</v>
      </c>
      <c r="W2">
        <v>4.448752</v>
      </c>
      <c r="X2">
        <v>6.766884</v>
      </c>
      <c r="Y2">
        <v>10.13827</v>
      </c>
      <c r="Z2">
        <v>14.073583</v>
      </c>
      <c r="AA2">
        <v>16.81684</v>
      </c>
      <c r="AB2">
        <v>16.185711</v>
      </c>
      <c r="AC2">
        <v>11.933299</v>
      </c>
      <c r="AD2">
        <v>6.583498</v>
      </c>
      <c r="AE2">
        <v>1.895709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f>SUM(M2:AK2)</f>
        <v>99.999998</v>
      </c>
      <c r="AN2" s="19">
        <v>2.6257</v>
      </c>
      <c r="AO2" s="19">
        <v>0.121</v>
      </c>
      <c r="AP2">
        <v>4.39</v>
      </c>
      <c r="AQ2">
        <v>1.34</v>
      </c>
      <c r="AR2">
        <v>4.67</v>
      </c>
      <c r="AS2">
        <v>-1.29</v>
      </c>
    </row>
    <row r="3" spans="1:45" ht="12.75">
      <c r="A3" s="3" t="s">
        <v>8</v>
      </c>
      <c r="B3" s="4">
        <v>2</v>
      </c>
      <c r="C3">
        <v>7232</v>
      </c>
      <c r="D3">
        <v>16064</v>
      </c>
      <c r="E3" s="5">
        <v>4.74</v>
      </c>
      <c r="F3" s="5">
        <v>1.26</v>
      </c>
      <c r="G3" s="5">
        <v>4.75</v>
      </c>
      <c r="H3" s="5">
        <v>-1.78</v>
      </c>
      <c r="I3" s="5" t="s">
        <v>9</v>
      </c>
      <c r="J3" s="5">
        <v>7.5</v>
      </c>
      <c r="K3" s="6"/>
      <c r="L3" s="7">
        <v>0.5</v>
      </c>
      <c r="M3">
        <v>0.106655</v>
      </c>
      <c r="N3">
        <v>0.458278</v>
      </c>
      <c r="O3">
        <v>0.64219</v>
      </c>
      <c r="P3">
        <v>0.683495</v>
      </c>
      <c r="Q3">
        <v>0.779389</v>
      </c>
      <c r="R3">
        <v>0.916162</v>
      </c>
      <c r="S3">
        <v>1.047452</v>
      </c>
      <c r="T3">
        <v>1.289131</v>
      </c>
      <c r="U3">
        <v>1.81644</v>
      </c>
      <c r="V3">
        <v>2.82913</v>
      </c>
      <c r="W3">
        <v>4.468005</v>
      </c>
      <c r="X3">
        <v>6.835176</v>
      </c>
      <c r="Y3">
        <v>9.912916</v>
      </c>
      <c r="Z3">
        <v>13.189479</v>
      </c>
      <c r="AA3">
        <v>15.454673</v>
      </c>
      <c r="AB3">
        <v>15.17391</v>
      </c>
      <c r="AC3">
        <v>11.877734</v>
      </c>
      <c r="AD3">
        <v>7.075889</v>
      </c>
      <c r="AE3">
        <v>3.225546</v>
      </c>
      <c r="AF3">
        <v>1.416691</v>
      </c>
      <c r="AG3">
        <v>0.791029</v>
      </c>
      <c r="AH3">
        <v>0.010631</v>
      </c>
      <c r="AI3">
        <v>0</v>
      </c>
      <c r="AJ3">
        <v>0</v>
      </c>
      <c r="AK3">
        <v>0</v>
      </c>
      <c r="AN3" s="19">
        <v>3.3033</v>
      </c>
      <c r="AO3" s="19">
        <v>0.65945</v>
      </c>
      <c r="AP3">
        <v>4.39</v>
      </c>
      <c r="AQ3">
        <v>1.45</v>
      </c>
      <c r="AR3">
        <v>4.7</v>
      </c>
      <c r="AS3">
        <v>-1.03</v>
      </c>
    </row>
    <row r="4" spans="1:41" ht="12.75">
      <c r="A4" s="3" t="s">
        <v>8</v>
      </c>
      <c r="B4" s="4">
        <v>3</v>
      </c>
      <c r="C4">
        <v>7220</v>
      </c>
      <c r="D4">
        <v>16063</v>
      </c>
      <c r="E4" s="5">
        <v>4.29</v>
      </c>
      <c r="F4" s="5">
        <v>1.43</v>
      </c>
      <c r="G4" s="5">
        <v>4.52</v>
      </c>
      <c r="H4" s="5">
        <v>-1</v>
      </c>
      <c r="I4" s="5" t="s">
        <v>10</v>
      </c>
      <c r="J4" s="5">
        <v>8</v>
      </c>
      <c r="K4" s="6"/>
      <c r="L4" s="7">
        <v>0.5</v>
      </c>
      <c r="M4" s="15"/>
      <c r="N4" s="16"/>
      <c r="O4" s="16"/>
      <c r="P4" s="17"/>
      <c r="AN4" s="19">
        <v>3.23675</v>
      </c>
      <c r="AO4" s="19">
        <v>0.968</v>
      </c>
    </row>
    <row r="5" spans="1:45" ht="12.75">
      <c r="A5" s="3" t="s">
        <v>8</v>
      </c>
      <c r="B5" s="4">
        <v>4</v>
      </c>
      <c r="C5">
        <v>7220</v>
      </c>
      <c r="D5">
        <v>16063</v>
      </c>
      <c r="E5" s="5">
        <v>4.13</v>
      </c>
      <c r="F5" s="5">
        <v>3.14</v>
      </c>
      <c r="G5" s="5">
        <v>2.53</v>
      </c>
      <c r="H5" s="5">
        <v>0.68</v>
      </c>
      <c r="I5" s="5" t="s">
        <v>10</v>
      </c>
      <c r="J5" s="5">
        <v>8</v>
      </c>
      <c r="K5" s="6"/>
      <c r="L5" s="7">
        <v>1</v>
      </c>
      <c r="M5">
        <v>0.110339</v>
      </c>
      <c r="N5">
        <v>0.466359</v>
      </c>
      <c r="O5">
        <v>0.653214</v>
      </c>
      <c r="P5">
        <v>0.699988</v>
      </c>
      <c r="Q5">
        <v>0.804538</v>
      </c>
      <c r="R5">
        <v>0.949532</v>
      </c>
      <c r="S5">
        <v>1.08226</v>
      </c>
      <c r="T5">
        <v>1.314581</v>
      </c>
      <c r="U5">
        <v>1.832571</v>
      </c>
      <c r="V5">
        <v>2.869041</v>
      </c>
      <c r="W5">
        <v>4.569315</v>
      </c>
      <c r="X5">
        <v>6.922445</v>
      </c>
      <c r="Y5">
        <v>9.693107</v>
      </c>
      <c r="Z5">
        <v>12.307078</v>
      </c>
      <c r="AA5">
        <v>13.972682</v>
      </c>
      <c r="AB5">
        <v>13.86721</v>
      </c>
      <c r="AC5">
        <v>11.684843</v>
      </c>
      <c r="AD5">
        <v>8.131052</v>
      </c>
      <c r="AE5">
        <v>4.665779</v>
      </c>
      <c r="AF5">
        <v>2.228045</v>
      </c>
      <c r="AG5">
        <v>0.882594</v>
      </c>
      <c r="AH5">
        <v>0.293425</v>
      </c>
      <c r="AI5">
        <v>0</v>
      </c>
      <c r="AJ5">
        <v>0</v>
      </c>
      <c r="AK5">
        <v>0</v>
      </c>
      <c r="AN5" s="19">
        <v>3.63</v>
      </c>
      <c r="AO5" s="19">
        <v>2.057</v>
      </c>
      <c r="AP5">
        <v>4.41</v>
      </c>
      <c r="AQ5">
        <v>1.59</v>
      </c>
      <c r="AR5">
        <v>4.72</v>
      </c>
      <c r="AS5">
        <v>-0.77</v>
      </c>
    </row>
    <row r="6" spans="1:45" ht="12.75">
      <c r="A6" s="3" t="s">
        <v>8</v>
      </c>
      <c r="B6" s="4">
        <v>5</v>
      </c>
      <c r="C6">
        <v>7217</v>
      </c>
      <c r="D6">
        <v>16054</v>
      </c>
      <c r="E6" s="5">
        <v>3.54</v>
      </c>
      <c r="F6" s="5">
        <v>3.04</v>
      </c>
      <c r="G6" s="5">
        <v>2.55</v>
      </c>
      <c r="H6" s="5">
        <v>0.84</v>
      </c>
      <c r="I6" s="5" t="s">
        <v>10</v>
      </c>
      <c r="J6" s="5">
        <v>8.5</v>
      </c>
      <c r="K6" s="6"/>
      <c r="L6" s="7">
        <v>1</v>
      </c>
      <c r="M6">
        <v>0.110084</v>
      </c>
      <c r="N6">
        <v>0.484155</v>
      </c>
      <c r="O6">
        <v>0.705751</v>
      </c>
      <c r="P6">
        <v>0.802851</v>
      </c>
      <c r="Q6">
        <v>0.974278</v>
      </c>
      <c r="R6">
        <v>1.174365</v>
      </c>
      <c r="S6">
        <v>1.329208</v>
      </c>
      <c r="T6">
        <v>1.560493</v>
      </c>
      <c r="U6">
        <v>2.045956</v>
      </c>
      <c r="V6">
        <v>2.977753</v>
      </c>
      <c r="W6">
        <v>4.437431</v>
      </c>
      <c r="X6">
        <v>6.374762</v>
      </c>
      <c r="Y6">
        <v>8.537336</v>
      </c>
      <c r="Z6">
        <v>10.328993</v>
      </c>
      <c r="AA6">
        <v>10.984906</v>
      </c>
      <c r="AB6">
        <v>9.952388</v>
      </c>
      <c r="AC6">
        <v>7.449076</v>
      </c>
      <c r="AD6">
        <v>4.483068</v>
      </c>
      <c r="AE6">
        <v>2.288071</v>
      </c>
      <c r="AF6">
        <v>1.749013</v>
      </c>
      <c r="AG6">
        <v>3.225352</v>
      </c>
      <c r="AH6">
        <v>5.522558</v>
      </c>
      <c r="AI6">
        <v>6.252887</v>
      </c>
      <c r="AJ6">
        <v>4.52185</v>
      </c>
      <c r="AK6">
        <v>1.727414</v>
      </c>
      <c r="AN6" s="19">
        <v>3.509</v>
      </c>
      <c r="AO6" s="19">
        <v>14.278</v>
      </c>
      <c r="AP6">
        <v>4.13</v>
      </c>
      <c r="AQ6">
        <v>2.63</v>
      </c>
      <c r="AR6">
        <v>3.38</v>
      </c>
      <c r="AS6">
        <v>0.43</v>
      </c>
    </row>
    <row r="7" spans="1:45" ht="12.75">
      <c r="A7" s="3" t="s">
        <v>8</v>
      </c>
      <c r="B7" s="4">
        <v>7</v>
      </c>
      <c r="C7">
        <v>7206</v>
      </c>
      <c r="D7">
        <v>16040</v>
      </c>
      <c r="E7" s="5">
        <v>-0.51</v>
      </c>
      <c r="F7" s="5">
        <v>2.88</v>
      </c>
      <c r="G7" s="5">
        <v>1.42</v>
      </c>
      <c r="H7" s="5">
        <v>2.18</v>
      </c>
      <c r="I7" s="7" t="s">
        <v>11</v>
      </c>
      <c r="J7" s="7">
        <v>8</v>
      </c>
      <c r="K7" s="6"/>
      <c r="L7" s="7">
        <v>7</v>
      </c>
      <c r="M7">
        <v>0.095719</v>
      </c>
      <c r="N7">
        <v>0.392062</v>
      </c>
      <c r="O7">
        <v>0.551424</v>
      </c>
      <c r="P7">
        <v>0.606542</v>
      </c>
      <c r="Q7">
        <v>0.718611</v>
      </c>
      <c r="R7">
        <v>0.863824</v>
      </c>
      <c r="S7">
        <v>0.994236</v>
      </c>
      <c r="T7">
        <v>1.190205</v>
      </c>
      <c r="U7">
        <v>1.543271</v>
      </c>
      <c r="V7">
        <v>2.158278</v>
      </c>
      <c r="W7">
        <v>3.165223</v>
      </c>
      <c r="X7">
        <v>4.791698</v>
      </c>
      <c r="Y7">
        <v>7.166914</v>
      </c>
      <c r="Z7">
        <v>9.824442</v>
      </c>
      <c r="AA7">
        <v>11.633029</v>
      </c>
      <c r="AB7">
        <v>11.456162</v>
      </c>
      <c r="AC7">
        <v>9.179762</v>
      </c>
      <c r="AD7">
        <v>5.912765</v>
      </c>
      <c r="AE7">
        <v>3.304348</v>
      </c>
      <c r="AF7">
        <v>2.66947</v>
      </c>
      <c r="AG7">
        <v>4.454869</v>
      </c>
      <c r="AH7">
        <v>6.881703</v>
      </c>
      <c r="AI7">
        <v>6.662018</v>
      </c>
      <c r="AJ7">
        <v>3.412061</v>
      </c>
      <c r="AK7">
        <v>0.371363</v>
      </c>
      <c r="AL7" s="20"/>
      <c r="AN7" s="19">
        <v>25.6641</v>
      </c>
      <c r="AO7" s="19">
        <v>82.9213</v>
      </c>
      <c r="AP7">
        <v>3.84</v>
      </c>
      <c r="AQ7">
        <v>2.36</v>
      </c>
      <c r="AR7">
        <v>3.25</v>
      </c>
      <c r="AS7">
        <v>0.37</v>
      </c>
    </row>
    <row r="8" spans="1:45" ht="12.75">
      <c r="A8" s="3" t="s">
        <v>8</v>
      </c>
      <c r="B8" s="4">
        <v>17</v>
      </c>
      <c r="C8">
        <v>7190</v>
      </c>
      <c r="D8">
        <v>16032</v>
      </c>
      <c r="E8" s="5">
        <v>-0.42</v>
      </c>
      <c r="F8" s="5">
        <v>0.98</v>
      </c>
      <c r="G8" s="5">
        <v>-0.4</v>
      </c>
      <c r="H8" s="5">
        <v>2.43</v>
      </c>
      <c r="I8" s="7" t="s">
        <v>12</v>
      </c>
      <c r="J8" s="7">
        <v>9</v>
      </c>
      <c r="K8" s="6"/>
      <c r="L8" s="7">
        <v>7.5</v>
      </c>
      <c r="M8">
        <v>0.076279</v>
      </c>
      <c r="N8">
        <v>0.320585</v>
      </c>
      <c r="O8">
        <v>0.462896</v>
      </c>
      <c r="P8">
        <v>0.527821</v>
      </c>
      <c r="Q8">
        <v>0.651794</v>
      </c>
      <c r="R8">
        <v>0.805987</v>
      </c>
      <c r="S8">
        <v>0.935644</v>
      </c>
      <c r="T8">
        <v>1.111606</v>
      </c>
      <c r="U8">
        <v>1.427096</v>
      </c>
      <c r="V8">
        <v>1.967979</v>
      </c>
      <c r="W8">
        <v>2.758946</v>
      </c>
      <c r="X8">
        <v>3.824751</v>
      </c>
      <c r="Y8">
        <v>5.173888</v>
      </c>
      <c r="Z8">
        <v>6.602062</v>
      </c>
      <c r="AA8">
        <v>7.617948</v>
      </c>
      <c r="AB8">
        <v>7.597524</v>
      </c>
      <c r="AC8">
        <v>6.263986</v>
      </c>
      <c r="AD8">
        <v>4.00624</v>
      </c>
      <c r="AE8">
        <v>1.966397</v>
      </c>
      <c r="AF8">
        <v>1.953418</v>
      </c>
      <c r="AG8">
        <v>5.479194</v>
      </c>
      <c r="AH8">
        <v>10.935761</v>
      </c>
      <c r="AI8">
        <v>13.353081</v>
      </c>
      <c r="AJ8">
        <v>10.078258</v>
      </c>
      <c r="AK8">
        <v>4.100862</v>
      </c>
      <c r="AL8" s="20"/>
      <c r="AN8" s="19">
        <v>0</v>
      </c>
      <c r="AO8" s="19">
        <v>223.88025</v>
      </c>
      <c r="AP8">
        <v>2.82</v>
      </c>
      <c r="AQ8">
        <v>2.67</v>
      </c>
      <c r="AR8">
        <v>2.73</v>
      </c>
      <c r="AS8">
        <v>0.94</v>
      </c>
    </row>
    <row r="9" spans="1:45" ht="12.75">
      <c r="A9" s="3" t="s">
        <v>8</v>
      </c>
      <c r="B9" s="4">
        <v>20</v>
      </c>
      <c r="C9">
        <v>7185</v>
      </c>
      <c r="D9">
        <v>16022</v>
      </c>
      <c r="E9" s="5">
        <v>-0.42</v>
      </c>
      <c r="F9" s="5">
        <v>0.85</v>
      </c>
      <c r="G9" s="5">
        <v>-0.32</v>
      </c>
      <c r="H9" s="5">
        <v>2.49</v>
      </c>
      <c r="I9" s="7" t="s">
        <v>12</v>
      </c>
      <c r="J9" s="7">
        <v>10</v>
      </c>
      <c r="K9" s="6"/>
      <c r="L9" s="7">
        <v>11</v>
      </c>
      <c r="M9">
        <v>0</v>
      </c>
      <c r="N9">
        <v>0</v>
      </c>
      <c r="O9">
        <v>0.030451</v>
      </c>
      <c r="P9">
        <v>0.21018</v>
      </c>
      <c r="Q9">
        <v>0.279819</v>
      </c>
      <c r="R9">
        <v>0.357821</v>
      </c>
      <c r="S9">
        <v>0.434282</v>
      </c>
      <c r="T9">
        <v>0.516761</v>
      </c>
      <c r="U9">
        <v>0.61204</v>
      </c>
      <c r="V9">
        <v>0.734507</v>
      </c>
      <c r="W9">
        <v>0.878898</v>
      </c>
      <c r="X9">
        <v>1.010278</v>
      </c>
      <c r="Y9">
        <v>1.051396</v>
      </c>
      <c r="Z9">
        <v>0.939829</v>
      </c>
      <c r="AA9">
        <v>0.794033</v>
      </c>
      <c r="AB9">
        <v>0.869261</v>
      </c>
      <c r="AC9">
        <v>1.086418</v>
      </c>
      <c r="AD9">
        <v>0.706144</v>
      </c>
      <c r="AE9">
        <v>0.00226</v>
      </c>
      <c r="AF9">
        <v>0</v>
      </c>
      <c r="AG9">
        <v>3.141759</v>
      </c>
      <c r="AH9">
        <v>18.342771</v>
      </c>
      <c r="AI9">
        <v>33.420004</v>
      </c>
      <c r="AJ9">
        <v>26.551836</v>
      </c>
      <c r="AK9">
        <v>8.030283</v>
      </c>
      <c r="AL9" s="20"/>
      <c r="AN9" s="19">
        <v>3.993</v>
      </c>
      <c r="AO9" s="19">
        <v>298.2771</v>
      </c>
      <c r="AP9">
        <v>0.21</v>
      </c>
      <c r="AQ9">
        <v>0.6</v>
      </c>
      <c r="AR9">
        <v>0.28</v>
      </c>
      <c r="AS9">
        <v>1.65</v>
      </c>
    </row>
    <row r="10" spans="1:45" ht="12.75">
      <c r="A10" s="3" t="s">
        <v>8</v>
      </c>
      <c r="B10" s="4">
        <v>21</v>
      </c>
      <c r="C10">
        <v>7183</v>
      </c>
      <c r="D10">
        <v>16020</v>
      </c>
      <c r="E10" s="5">
        <v>-0.37</v>
      </c>
      <c r="F10" s="5">
        <v>0.99</v>
      </c>
      <c r="G10" s="5">
        <v>-0.53</v>
      </c>
      <c r="H10" s="5">
        <v>2.38</v>
      </c>
      <c r="I10" s="7" t="s">
        <v>12</v>
      </c>
      <c r="J10" s="7">
        <v>10</v>
      </c>
      <c r="K10" s="6"/>
      <c r="L10" s="7">
        <v>13</v>
      </c>
      <c r="M10">
        <v>0</v>
      </c>
      <c r="N10">
        <v>0.093646</v>
      </c>
      <c r="O10">
        <v>0.208569</v>
      </c>
      <c r="P10">
        <v>0.248513</v>
      </c>
      <c r="Q10">
        <v>0.323775</v>
      </c>
      <c r="R10">
        <v>0.422867</v>
      </c>
      <c r="S10">
        <v>0.510014</v>
      </c>
      <c r="T10">
        <v>0.601544</v>
      </c>
      <c r="U10">
        <v>0.726606</v>
      </c>
      <c r="V10">
        <v>0.931764</v>
      </c>
      <c r="W10">
        <v>1.249823</v>
      </c>
      <c r="X10">
        <v>1.689559</v>
      </c>
      <c r="Y10">
        <v>2.201635</v>
      </c>
      <c r="Z10">
        <v>2.66523</v>
      </c>
      <c r="AA10">
        <v>2.991211</v>
      </c>
      <c r="AB10">
        <v>3.124598</v>
      </c>
      <c r="AC10">
        <v>2.879663</v>
      </c>
      <c r="AD10">
        <v>1.947578</v>
      </c>
      <c r="AE10">
        <v>0.747214</v>
      </c>
      <c r="AF10">
        <v>1.584176</v>
      </c>
      <c r="AG10">
        <v>7.444127</v>
      </c>
      <c r="AH10">
        <v>17.07827</v>
      </c>
      <c r="AI10">
        <v>22.900704</v>
      </c>
      <c r="AJ10">
        <v>18.962329</v>
      </c>
      <c r="AK10">
        <v>8.466585</v>
      </c>
      <c r="AL10" s="20"/>
      <c r="AN10" s="19">
        <v>0</v>
      </c>
      <c r="AO10" s="19">
        <v>472.8438</v>
      </c>
      <c r="AP10">
        <v>0.51</v>
      </c>
      <c r="AQ10">
        <v>2.05</v>
      </c>
      <c r="AR10">
        <v>1.78</v>
      </c>
      <c r="AS10">
        <v>1.75</v>
      </c>
    </row>
    <row r="11" spans="1:45" ht="12.75">
      <c r="A11" s="3" t="s">
        <v>8</v>
      </c>
      <c r="B11" s="4">
        <v>22</v>
      </c>
      <c r="C11">
        <v>7176</v>
      </c>
      <c r="D11">
        <v>16006</v>
      </c>
      <c r="E11" s="5">
        <v>-0.49</v>
      </c>
      <c r="F11" s="5">
        <v>0.91</v>
      </c>
      <c r="G11" s="5">
        <v>-0.51</v>
      </c>
      <c r="H11" s="5">
        <v>2.54</v>
      </c>
      <c r="I11" s="7" t="s">
        <v>12</v>
      </c>
      <c r="J11" s="7">
        <v>10.5</v>
      </c>
      <c r="K11" s="6"/>
      <c r="L11" s="7">
        <v>14</v>
      </c>
      <c r="M11">
        <v>0.002945</v>
      </c>
      <c r="N11">
        <v>0.181541</v>
      </c>
      <c r="O11">
        <v>0.26407</v>
      </c>
      <c r="P11">
        <v>0.307942</v>
      </c>
      <c r="Q11">
        <v>0.394917</v>
      </c>
      <c r="R11">
        <v>0.507494</v>
      </c>
      <c r="S11">
        <v>0.599345</v>
      </c>
      <c r="T11">
        <v>0.697404</v>
      </c>
      <c r="U11">
        <v>0.85999</v>
      </c>
      <c r="V11">
        <v>1.173954</v>
      </c>
      <c r="W11">
        <v>1.695906</v>
      </c>
      <c r="X11">
        <v>2.42632</v>
      </c>
      <c r="Y11">
        <v>3.282413</v>
      </c>
      <c r="Z11">
        <v>4.096137</v>
      </c>
      <c r="AA11">
        <v>4.727296</v>
      </c>
      <c r="AB11">
        <v>5.048484</v>
      </c>
      <c r="AC11">
        <v>4.800502</v>
      </c>
      <c r="AD11">
        <v>3.626537</v>
      </c>
      <c r="AE11">
        <v>1.920181</v>
      </c>
      <c r="AF11">
        <v>1.944465</v>
      </c>
      <c r="AG11">
        <v>6.607247</v>
      </c>
      <c r="AH11">
        <v>14.606749</v>
      </c>
      <c r="AI11">
        <v>18.923908</v>
      </c>
      <c r="AJ11">
        <v>14.938423</v>
      </c>
      <c r="AK11">
        <v>6.36583</v>
      </c>
      <c r="AL11" s="20"/>
      <c r="AN11" s="19">
        <v>1.694</v>
      </c>
      <c r="AO11" s="19">
        <v>404.3578</v>
      </c>
      <c r="AP11">
        <v>0.81</v>
      </c>
      <c r="AQ11">
        <v>2.36</v>
      </c>
      <c r="AR11">
        <v>2.2</v>
      </c>
      <c r="AS11">
        <v>1.66</v>
      </c>
    </row>
    <row r="12" spans="1:45" ht="12.75">
      <c r="A12" s="3" t="s">
        <v>8</v>
      </c>
      <c r="B12" s="4">
        <v>25</v>
      </c>
      <c r="C12">
        <v>7251</v>
      </c>
      <c r="D12">
        <v>16076</v>
      </c>
      <c r="E12" s="5">
        <v>4.18</v>
      </c>
      <c r="F12" s="5">
        <v>1.09</v>
      </c>
      <c r="G12" s="5">
        <v>4.44</v>
      </c>
      <c r="H12" s="5">
        <v>-1.83</v>
      </c>
      <c r="I12" s="5" t="s">
        <v>13</v>
      </c>
      <c r="J12" s="5">
        <v>8.5</v>
      </c>
      <c r="K12" s="6"/>
      <c r="L12" s="7">
        <v>0.3</v>
      </c>
      <c r="M12">
        <v>0.005105</v>
      </c>
      <c r="N12">
        <v>0.28956</v>
      </c>
      <c r="O12">
        <v>0.420264</v>
      </c>
      <c r="P12">
        <v>0.470925</v>
      </c>
      <c r="Q12">
        <v>0.560458</v>
      </c>
      <c r="R12">
        <v>0.656064</v>
      </c>
      <c r="S12">
        <v>0.723991</v>
      </c>
      <c r="T12">
        <v>0.8836</v>
      </c>
      <c r="U12">
        <v>1.285881</v>
      </c>
      <c r="V12">
        <v>2.000904</v>
      </c>
      <c r="W12">
        <v>2.939722</v>
      </c>
      <c r="X12">
        <v>4.079854</v>
      </c>
      <c r="Y12">
        <v>5.796152</v>
      </c>
      <c r="Z12">
        <v>8.730253</v>
      </c>
      <c r="AA12">
        <v>12.962067</v>
      </c>
      <c r="AB12">
        <v>16.913222</v>
      </c>
      <c r="AC12">
        <v>17.818194</v>
      </c>
      <c r="AD12">
        <v>14.179032</v>
      </c>
      <c r="AE12">
        <v>7.805092</v>
      </c>
      <c r="AF12">
        <v>1.47966</v>
      </c>
      <c r="AG12">
        <v>0</v>
      </c>
      <c r="AH12">
        <v>0</v>
      </c>
      <c r="AI12">
        <v>0</v>
      </c>
      <c r="AJ12">
        <v>0</v>
      </c>
      <c r="AK12">
        <v>0</v>
      </c>
      <c r="AL12" s="20"/>
      <c r="AN12" s="19">
        <v>1.0527</v>
      </c>
      <c r="AO12" s="19">
        <v>0.10527</v>
      </c>
      <c r="AP12">
        <v>3.76</v>
      </c>
      <c r="AQ12">
        <v>1.29</v>
      </c>
      <c r="AR12">
        <v>4.03</v>
      </c>
      <c r="AS12">
        <v>-0.91</v>
      </c>
    </row>
    <row r="13" spans="1:41" ht="12.75">
      <c r="A13" s="3" t="s">
        <v>8</v>
      </c>
      <c r="B13" s="4">
        <v>26</v>
      </c>
      <c r="C13">
        <v>7022</v>
      </c>
      <c r="D13">
        <v>16135</v>
      </c>
      <c r="E13" s="5">
        <v>3.16</v>
      </c>
      <c r="F13" s="5">
        <v>1.77</v>
      </c>
      <c r="G13" s="5">
        <v>3.44</v>
      </c>
      <c r="H13" s="5">
        <v>0.21</v>
      </c>
      <c r="I13" s="5" t="s">
        <v>11</v>
      </c>
      <c r="J13" s="5">
        <v>29</v>
      </c>
      <c r="K13" s="6"/>
      <c r="L13" s="7">
        <v>0.1</v>
      </c>
      <c r="M13" s="15"/>
      <c r="N13" s="16"/>
      <c r="O13" s="16"/>
      <c r="P13" s="17"/>
      <c r="Q13" s="17"/>
      <c r="R13" s="18"/>
      <c r="AN13" s="19">
        <v>0.23474</v>
      </c>
      <c r="AO13" s="19">
        <v>0.1089</v>
      </c>
    </row>
    <row r="14" spans="1:41" ht="12.75">
      <c r="A14" s="3" t="s">
        <v>8</v>
      </c>
      <c r="B14" s="4">
        <v>28</v>
      </c>
      <c r="C14">
        <v>7018</v>
      </c>
      <c r="D14">
        <v>16071</v>
      </c>
      <c r="E14" s="5">
        <v>3.68</v>
      </c>
      <c r="F14" s="5">
        <v>1.9</v>
      </c>
      <c r="G14" s="5">
        <v>3.68</v>
      </c>
      <c r="H14" s="5">
        <v>0.06</v>
      </c>
      <c r="I14" s="5" t="s">
        <v>11</v>
      </c>
      <c r="J14" s="5">
        <v>27</v>
      </c>
      <c r="K14" s="6"/>
      <c r="L14" s="7">
        <v>0.8</v>
      </c>
      <c r="M14" s="15"/>
      <c r="N14" s="16"/>
      <c r="O14" s="16"/>
      <c r="P14" s="17"/>
      <c r="Q14" s="17"/>
      <c r="R14" s="18"/>
      <c r="AN14" s="19">
        <v>2.94272</v>
      </c>
      <c r="AO14" s="19">
        <v>2.41032</v>
      </c>
    </row>
    <row r="15" spans="1:45" ht="12.75">
      <c r="A15" s="3" t="s">
        <v>8</v>
      </c>
      <c r="B15" s="4">
        <v>29</v>
      </c>
      <c r="C15">
        <v>7020</v>
      </c>
      <c r="D15">
        <v>16035</v>
      </c>
      <c r="E15" s="5">
        <v>1.52</v>
      </c>
      <c r="F15" s="5">
        <v>0.71</v>
      </c>
      <c r="G15" s="5">
        <v>1.72</v>
      </c>
      <c r="H15" s="5">
        <v>-0.14</v>
      </c>
      <c r="I15" s="5" t="s">
        <v>12</v>
      </c>
      <c r="J15" s="5">
        <v>27</v>
      </c>
      <c r="K15" s="6"/>
      <c r="L15" s="7">
        <v>1.4</v>
      </c>
      <c r="M15" s="14">
        <v>0</v>
      </c>
      <c r="N15" s="14">
        <v>0</v>
      </c>
      <c r="O15" s="14">
        <v>0</v>
      </c>
      <c r="P15" s="14">
        <v>0.11344</v>
      </c>
      <c r="Q15" s="14">
        <v>0.272731</v>
      </c>
      <c r="R15" s="14">
        <v>0.351821</v>
      </c>
      <c r="S15" s="14">
        <v>0.404094</v>
      </c>
      <c r="T15" s="14">
        <v>0.424312</v>
      </c>
      <c r="U15" s="14">
        <v>0.412484</v>
      </c>
      <c r="V15" s="14">
        <v>0.393005</v>
      </c>
      <c r="W15" s="14">
        <v>0.382189</v>
      </c>
      <c r="X15" s="14">
        <v>0.374978</v>
      </c>
      <c r="Y15" s="14">
        <v>0.358958</v>
      </c>
      <c r="Z15" s="14">
        <v>0.387414</v>
      </c>
      <c r="AA15" s="14">
        <v>0.618631</v>
      </c>
      <c r="AB15" s="14">
        <v>1.052911</v>
      </c>
      <c r="AC15" s="14">
        <v>1.148503</v>
      </c>
      <c r="AD15" s="14">
        <v>0.292764</v>
      </c>
      <c r="AE15" s="14">
        <v>0</v>
      </c>
      <c r="AF15" s="14">
        <v>0.426065</v>
      </c>
      <c r="AG15" s="14">
        <v>8.562520000000003</v>
      </c>
      <c r="AH15" s="14">
        <v>25.717805</v>
      </c>
      <c r="AI15" s="14">
        <v>32.497848</v>
      </c>
      <c r="AJ15" s="14">
        <v>20.335303</v>
      </c>
      <c r="AK15" s="14">
        <v>5.472223</v>
      </c>
      <c r="AL15" s="21"/>
      <c r="AN15" s="19">
        <v>2.06668</v>
      </c>
      <c r="AO15" s="19">
        <v>25.05426</v>
      </c>
      <c r="AP15">
        <v>0.37</v>
      </c>
      <c r="AQ15">
        <v>0.6</v>
      </c>
      <c r="AR15">
        <v>0.41</v>
      </c>
      <c r="AS15">
        <v>1.38</v>
      </c>
    </row>
    <row r="16" spans="1:45" ht="12.75">
      <c r="A16" s="3" t="s">
        <v>8</v>
      </c>
      <c r="B16" s="4">
        <v>30</v>
      </c>
      <c r="C16">
        <v>7015</v>
      </c>
      <c r="D16">
        <v>15990</v>
      </c>
      <c r="E16" s="5">
        <v>1.29</v>
      </c>
      <c r="F16" s="5">
        <v>0.43</v>
      </c>
      <c r="G16" s="5">
        <v>1.31</v>
      </c>
      <c r="H16" s="5">
        <v>-1</v>
      </c>
      <c r="I16" s="5" t="s">
        <v>12</v>
      </c>
      <c r="J16" s="5">
        <v>27</v>
      </c>
      <c r="K16" s="6"/>
      <c r="L16" s="7">
        <v>1.4</v>
      </c>
      <c r="M16" s="14">
        <v>0</v>
      </c>
      <c r="N16" s="14">
        <v>0</v>
      </c>
      <c r="O16" s="14">
        <v>0.030923</v>
      </c>
      <c r="P16" s="14">
        <v>0.228716</v>
      </c>
      <c r="Q16" s="14">
        <v>0.320359</v>
      </c>
      <c r="R16" s="14">
        <v>0.411336</v>
      </c>
      <c r="S16" s="14">
        <v>0.488646</v>
      </c>
      <c r="T16" s="14">
        <v>0.578116</v>
      </c>
      <c r="U16" s="14">
        <v>0.71714</v>
      </c>
      <c r="V16" s="14">
        <v>0.905113</v>
      </c>
      <c r="W16" s="14">
        <v>1.025624</v>
      </c>
      <c r="X16" s="14">
        <v>0.960479</v>
      </c>
      <c r="Y16" s="14">
        <v>0.840565</v>
      </c>
      <c r="Z16" s="14">
        <v>1.049325</v>
      </c>
      <c r="AA16" s="14">
        <v>1.636937</v>
      </c>
      <c r="AB16" s="14">
        <v>1.671077</v>
      </c>
      <c r="AC16" s="14">
        <v>0.350755</v>
      </c>
      <c r="AD16" s="14">
        <v>0.004071</v>
      </c>
      <c r="AE16" s="14">
        <v>0.791795</v>
      </c>
      <c r="AF16" s="14">
        <v>11.75894</v>
      </c>
      <c r="AG16" s="14">
        <v>32.517372</v>
      </c>
      <c r="AH16" s="14">
        <v>32.112889</v>
      </c>
      <c r="AI16" s="14">
        <v>11.252504</v>
      </c>
      <c r="AJ16" s="14">
        <v>0.347318</v>
      </c>
      <c r="AK16" s="14">
        <v>0</v>
      </c>
      <c r="AL16" s="21"/>
      <c r="AN16" s="19">
        <v>1.47378</v>
      </c>
      <c r="AO16" s="19">
        <v>41.18114</v>
      </c>
      <c r="AP16">
        <v>1.09</v>
      </c>
      <c r="AQ16">
        <v>0.59</v>
      </c>
      <c r="AR16">
        <v>1.18</v>
      </c>
      <c r="AS16">
        <v>0.14</v>
      </c>
    </row>
    <row r="17" spans="1:45" ht="12.75">
      <c r="A17" s="3" t="s">
        <v>8</v>
      </c>
      <c r="B17" s="4">
        <v>32</v>
      </c>
      <c r="C17">
        <v>6990</v>
      </c>
      <c r="D17">
        <v>15960</v>
      </c>
      <c r="E17" s="5">
        <v>1.26</v>
      </c>
      <c r="F17" s="5">
        <v>0.39</v>
      </c>
      <c r="G17" s="5">
        <v>1.25</v>
      </c>
      <c r="H17" s="5">
        <v>-1.23</v>
      </c>
      <c r="I17" s="5" t="s">
        <v>14</v>
      </c>
      <c r="J17" s="5">
        <v>32</v>
      </c>
      <c r="K17" s="6"/>
      <c r="L17" s="7">
        <v>1.7</v>
      </c>
      <c r="M17" s="14">
        <v>0</v>
      </c>
      <c r="N17" s="14">
        <v>0</v>
      </c>
      <c r="O17" s="14">
        <v>0</v>
      </c>
      <c r="P17" s="14">
        <v>0</v>
      </c>
      <c r="Q17" s="14">
        <v>0.095785</v>
      </c>
      <c r="R17" s="14">
        <v>0.222887</v>
      </c>
      <c r="S17" s="14">
        <v>0.254998</v>
      </c>
      <c r="T17" s="14">
        <v>0.273834</v>
      </c>
      <c r="U17" s="14">
        <v>0.307165</v>
      </c>
      <c r="V17" s="14">
        <v>0.351461</v>
      </c>
      <c r="W17" s="14">
        <v>0.318571</v>
      </c>
      <c r="X17" s="14">
        <v>0.111362</v>
      </c>
      <c r="Y17" s="14">
        <v>0.036119</v>
      </c>
      <c r="Z17" s="14">
        <v>0.675871</v>
      </c>
      <c r="AA17" s="14">
        <v>1.992499</v>
      </c>
      <c r="AB17" s="14">
        <v>2.599789</v>
      </c>
      <c r="AC17" s="14">
        <v>0.908885</v>
      </c>
      <c r="AD17" s="14">
        <v>0.004055</v>
      </c>
      <c r="AE17" s="14">
        <v>1.734242</v>
      </c>
      <c r="AF17" s="14">
        <v>15.217753</v>
      </c>
      <c r="AG17" s="14">
        <v>33.685678</v>
      </c>
      <c r="AH17" s="14">
        <v>30.530345</v>
      </c>
      <c r="AI17" s="14">
        <v>10.482737</v>
      </c>
      <c r="AJ17" s="14">
        <v>0.195965</v>
      </c>
      <c r="AK17" s="14">
        <v>0</v>
      </c>
      <c r="AL17" s="21"/>
      <c r="AN17" s="19">
        <v>0</v>
      </c>
      <c r="AO17" s="19">
        <v>52.86489999999999</v>
      </c>
      <c r="AP17">
        <v>1.11</v>
      </c>
      <c r="AQ17">
        <v>0.56</v>
      </c>
      <c r="AR17">
        <v>1.16</v>
      </c>
      <c r="AS17">
        <v>0.02</v>
      </c>
    </row>
    <row r="18" spans="1:45" ht="12.75">
      <c r="A18" s="3" t="s">
        <v>8</v>
      </c>
      <c r="B18" s="4">
        <v>35</v>
      </c>
      <c r="C18">
        <v>6945</v>
      </c>
      <c r="D18">
        <v>15920</v>
      </c>
      <c r="E18" s="5">
        <v>1.38</v>
      </c>
      <c r="F18" s="5">
        <v>0.34</v>
      </c>
      <c r="G18" s="5">
        <v>1.37</v>
      </c>
      <c r="H18" s="5">
        <v>-2.06</v>
      </c>
      <c r="I18" s="5" t="s">
        <v>14</v>
      </c>
      <c r="J18" s="5">
        <v>35</v>
      </c>
      <c r="K18" s="6"/>
      <c r="L18" s="7">
        <v>1.3</v>
      </c>
      <c r="M18" s="14">
        <v>0</v>
      </c>
      <c r="N18" s="14">
        <v>0</v>
      </c>
      <c r="O18" s="14">
        <v>0</v>
      </c>
      <c r="P18" s="14">
        <v>0</v>
      </c>
      <c r="Q18" s="14">
        <v>0.079273</v>
      </c>
      <c r="R18" s="14">
        <v>0.196917</v>
      </c>
      <c r="S18" s="14">
        <v>0.251684</v>
      </c>
      <c r="T18" s="14">
        <v>0.307335</v>
      </c>
      <c r="U18" s="14">
        <v>0.378533</v>
      </c>
      <c r="V18" s="14">
        <v>0.448066</v>
      </c>
      <c r="W18" s="14">
        <v>0.417404</v>
      </c>
      <c r="X18" s="14">
        <v>0.204096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0.002129</v>
      </c>
      <c r="AE18" s="14">
        <v>2.252701</v>
      </c>
      <c r="AF18" s="14">
        <v>19.233521</v>
      </c>
      <c r="AG18" s="14">
        <v>39.586579</v>
      </c>
      <c r="AH18" s="14">
        <v>29.884492</v>
      </c>
      <c r="AI18" s="14">
        <v>6.732828</v>
      </c>
      <c r="AJ18" s="14">
        <v>0.024439</v>
      </c>
      <c r="AK18" s="14">
        <v>0</v>
      </c>
      <c r="AL18" s="21"/>
      <c r="AN18" s="19">
        <v>0</v>
      </c>
      <c r="AO18" s="19">
        <v>23.09164</v>
      </c>
      <c r="AP18">
        <v>1.16</v>
      </c>
      <c r="AQ18">
        <v>0.47</v>
      </c>
      <c r="AR18">
        <v>1.16</v>
      </c>
      <c r="AS18">
        <v>-0.49</v>
      </c>
    </row>
    <row r="19" spans="1:45" ht="12.75">
      <c r="A19" s="3" t="s">
        <v>8</v>
      </c>
      <c r="B19" s="4">
        <v>36</v>
      </c>
      <c r="C19">
        <v>6905</v>
      </c>
      <c r="D19">
        <v>15925</v>
      </c>
      <c r="E19" s="5">
        <v>1.6</v>
      </c>
      <c r="F19" s="5">
        <v>0.36</v>
      </c>
      <c r="G19" s="5">
        <v>1.65</v>
      </c>
      <c r="H19" s="5">
        <v>-2.51</v>
      </c>
      <c r="I19" s="5" t="s">
        <v>14</v>
      </c>
      <c r="J19" s="5">
        <v>38</v>
      </c>
      <c r="K19" s="6"/>
      <c r="L19" s="7">
        <v>1.2</v>
      </c>
      <c r="M19" s="14">
        <v>0</v>
      </c>
      <c r="N19" s="14">
        <v>0</v>
      </c>
      <c r="O19" s="14">
        <v>0</v>
      </c>
      <c r="P19" s="14">
        <v>0</v>
      </c>
      <c r="Q19" s="14">
        <v>0.205743</v>
      </c>
      <c r="R19" s="14">
        <v>0.281739</v>
      </c>
      <c r="S19" s="14">
        <v>0.344241</v>
      </c>
      <c r="T19" s="14">
        <v>0.426838</v>
      </c>
      <c r="U19" s="14">
        <v>0.544361</v>
      </c>
      <c r="V19" s="14">
        <v>0.64906</v>
      </c>
      <c r="W19" s="14">
        <v>0.619053</v>
      </c>
      <c r="X19" s="14">
        <v>0.447464</v>
      </c>
      <c r="Y19" s="14">
        <v>0.437308</v>
      </c>
      <c r="Z19" s="14">
        <v>0.928355</v>
      </c>
      <c r="AA19" s="14">
        <v>1.515561</v>
      </c>
      <c r="AB19" s="14">
        <v>0.899034</v>
      </c>
      <c r="AC19" s="14">
        <v>0</v>
      </c>
      <c r="AD19" s="14">
        <v>0.00136</v>
      </c>
      <c r="AE19" s="14">
        <v>3.796402</v>
      </c>
      <c r="AF19" s="14">
        <v>22.052693</v>
      </c>
      <c r="AG19" s="14">
        <v>38.107355</v>
      </c>
      <c r="AH19" s="14">
        <v>24.371428</v>
      </c>
      <c r="AI19" s="14">
        <v>4.372003</v>
      </c>
      <c r="AJ19" s="14">
        <v>0</v>
      </c>
      <c r="AK19" s="14">
        <v>0</v>
      </c>
      <c r="AL19" s="21"/>
      <c r="AN19" s="19">
        <v>0.59532</v>
      </c>
      <c r="AO19" s="19">
        <v>3.89136</v>
      </c>
      <c r="AP19">
        <v>1.26</v>
      </c>
      <c r="AQ19">
        <v>0.51</v>
      </c>
      <c r="AR19">
        <v>1.32</v>
      </c>
      <c r="AS19">
        <v>-0.5</v>
      </c>
    </row>
    <row r="20" spans="1:45" ht="12.75">
      <c r="A20" s="3" t="s">
        <v>8</v>
      </c>
      <c r="B20" s="4">
        <v>37</v>
      </c>
      <c r="C20">
        <v>6840</v>
      </c>
      <c r="D20">
        <v>15940</v>
      </c>
      <c r="E20" s="5">
        <v>1.93</v>
      </c>
      <c r="F20" s="5">
        <v>0.45</v>
      </c>
      <c r="G20" s="5">
        <v>2.05</v>
      </c>
      <c r="H20" s="5">
        <v>-2.34</v>
      </c>
      <c r="I20" s="5" t="s">
        <v>14</v>
      </c>
      <c r="J20" s="5">
        <v>44</v>
      </c>
      <c r="K20" s="6"/>
      <c r="L20" s="7">
        <v>0.6</v>
      </c>
      <c r="M20" s="14">
        <v>0</v>
      </c>
      <c r="N20" s="14">
        <v>0</v>
      </c>
      <c r="O20" s="14">
        <v>0</v>
      </c>
      <c r="P20" s="14">
        <v>0</v>
      </c>
      <c r="Q20" s="14">
        <v>0.210697</v>
      </c>
      <c r="R20" s="14">
        <v>0.284387</v>
      </c>
      <c r="S20" s="14">
        <v>0.352659</v>
      </c>
      <c r="T20" s="14">
        <v>0.46263</v>
      </c>
      <c r="U20" s="14">
        <v>0.606174</v>
      </c>
      <c r="V20" s="14">
        <v>0.682617</v>
      </c>
      <c r="W20" s="14">
        <v>0.588486</v>
      </c>
      <c r="X20" s="14">
        <v>0.478094</v>
      </c>
      <c r="Y20" s="14">
        <v>0.739552</v>
      </c>
      <c r="Z20" s="14">
        <v>1.328186</v>
      </c>
      <c r="AA20" s="14">
        <v>1.221772</v>
      </c>
      <c r="AB20" s="14">
        <v>0.112206</v>
      </c>
      <c r="AC20" s="14">
        <v>0</v>
      </c>
      <c r="AD20" s="14">
        <v>1.537859</v>
      </c>
      <c r="AE20" s="14">
        <v>16.653225</v>
      </c>
      <c r="AF20" s="14">
        <v>37.761009</v>
      </c>
      <c r="AG20" s="14">
        <v>29.746905</v>
      </c>
      <c r="AH20" s="14">
        <v>7.156141</v>
      </c>
      <c r="AI20" s="14">
        <v>0.077398</v>
      </c>
      <c r="AJ20" s="14">
        <v>0</v>
      </c>
      <c r="AK20" s="14">
        <v>0</v>
      </c>
      <c r="AL20" s="21"/>
      <c r="AN20" s="19">
        <v>0.49368</v>
      </c>
      <c r="AO20" s="19">
        <v>0</v>
      </c>
      <c r="AP20">
        <v>1.66</v>
      </c>
      <c r="AQ20">
        <v>0.52</v>
      </c>
      <c r="AR20">
        <v>1.69</v>
      </c>
      <c r="AS20">
        <v>-1.22</v>
      </c>
    </row>
    <row r="21" spans="1:45" ht="12.75">
      <c r="A21" s="3" t="s">
        <v>8</v>
      </c>
      <c r="B21" s="4">
        <v>38</v>
      </c>
      <c r="C21">
        <v>6770</v>
      </c>
      <c r="D21">
        <v>15938</v>
      </c>
      <c r="E21" s="5">
        <v>2.04</v>
      </c>
      <c r="F21" s="5">
        <v>0.47</v>
      </c>
      <c r="G21" s="5">
        <v>2.12</v>
      </c>
      <c r="H21" s="5">
        <v>-2.34</v>
      </c>
      <c r="I21" s="5" t="s">
        <v>12</v>
      </c>
      <c r="J21" s="5">
        <v>53</v>
      </c>
      <c r="K21" s="6"/>
      <c r="L21" s="7">
        <v>0.5</v>
      </c>
      <c r="M21" s="14">
        <v>0</v>
      </c>
      <c r="N21" s="14">
        <v>0</v>
      </c>
      <c r="O21" s="14">
        <v>0</v>
      </c>
      <c r="P21" s="14">
        <v>0</v>
      </c>
      <c r="Q21" s="14">
        <v>0.12903</v>
      </c>
      <c r="R21" s="14">
        <v>0.207639</v>
      </c>
      <c r="S21" s="14">
        <v>0.273096</v>
      </c>
      <c r="T21" s="14">
        <v>0.385975</v>
      </c>
      <c r="U21" s="14">
        <v>0.518551</v>
      </c>
      <c r="V21" s="14">
        <v>0.566021</v>
      </c>
      <c r="W21" s="14">
        <v>0.496237</v>
      </c>
      <c r="X21" s="14">
        <v>0.59398</v>
      </c>
      <c r="Y21" s="14">
        <v>1.2451</v>
      </c>
      <c r="Z21" s="14">
        <v>2.050621</v>
      </c>
      <c r="AA21" s="14">
        <v>1.549213</v>
      </c>
      <c r="AB21" s="14">
        <v>0.055158</v>
      </c>
      <c r="AC21" s="14">
        <v>0.06402</v>
      </c>
      <c r="AD21" s="14">
        <v>5.127439</v>
      </c>
      <c r="AE21" s="14">
        <v>25.192093</v>
      </c>
      <c r="AF21" s="14">
        <v>37.642153</v>
      </c>
      <c r="AG21" s="14">
        <v>20.857327</v>
      </c>
      <c r="AH21" s="14">
        <v>3.046348</v>
      </c>
      <c r="AI21" s="14">
        <v>0</v>
      </c>
      <c r="AJ21" s="14">
        <v>0</v>
      </c>
      <c r="AK21" s="14">
        <v>0</v>
      </c>
      <c r="AL21" s="21"/>
      <c r="AN21" s="19">
        <v>0.4961</v>
      </c>
      <c r="AO21" s="19">
        <v>0</v>
      </c>
      <c r="AP21">
        <v>1.85</v>
      </c>
      <c r="AQ21">
        <v>0.52</v>
      </c>
      <c r="AR21">
        <v>1.9</v>
      </c>
      <c r="AS21">
        <v>-1.59</v>
      </c>
    </row>
    <row r="22" spans="1:45" ht="12.75">
      <c r="A22" s="3" t="s">
        <v>8</v>
      </c>
      <c r="B22" s="4">
        <v>39</v>
      </c>
      <c r="C22">
        <v>6740</v>
      </c>
      <c r="D22">
        <v>15975</v>
      </c>
      <c r="E22" s="5">
        <v>2.33</v>
      </c>
      <c r="F22" s="5">
        <v>0.7</v>
      </c>
      <c r="G22" s="5">
        <v>2.53</v>
      </c>
      <c r="H22" s="5">
        <v>-1.33</v>
      </c>
      <c r="I22" s="5" t="s">
        <v>12</v>
      </c>
      <c r="J22" s="5">
        <v>55</v>
      </c>
      <c r="K22" s="6"/>
      <c r="L22" s="7">
        <v>0.2</v>
      </c>
      <c r="M22" s="14">
        <v>0</v>
      </c>
      <c r="N22" s="14">
        <v>0</v>
      </c>
      <c r="O22" s="14">
        <v>0.11263</v>
      </c>
      <c r="P22" s="14">
        <v>0.198546</v>
      </c>
      <c r="Q22" s="14">
        <v>0.267398</v>
      </c>
      <c r="R22" s="14">
        <v>0.348686</v>
      </c>
      <c r="S22" s="14">
        <v>0.442126</v>
      </c>
      <c r="T22" s="14">
        <v>0.593649</v>
      </c>
      <c r="U22" s="14">
        <v>0.799516</v>
      </c>
      <c r="V22" s="14">
        <v>1.018817</v>
      </c>
      <c r="W22" s="14">
        <v>1.301112</v>
      </c>
      <c r="X22" s="14">
        <v>1.924619</v>
      </c>
      <c r="Y22" s="14">
        <v>3.074477</v>
      </c>
      <c r="Z22" s="14">
        <v>4.120339</v>
      </c>
      <c r="AA22" s="14">
        <v>3.826027</v>
      </c>
      <c r="AB22" s="14">
        <v>2.527875</v>
      </c>
      <c r="AC22" s="14">
        <v>3.982841</v>
      </c>
      <c r="AD22" s="14">
        <v>11.795319</v>
      </c>
      <c r="AE22" s="14">
        <v>21.93404</v>
      </c>
      <c r="AF22" s="14">
        <v>23.997766</v>
      </c>
      <c r="AG22" s="14">
        <v>14.873457</v>
      </c>
      <c r="AH22" s="14">
        <v>2.86076</v>
      </c>
      <c r="AI22" s="14">
        <v>0</v>
      </c>
      <c r="AJ22" s="14">
        <v>0</v>
      </c>
      <c r="AK22" s="14">
        <v>0</v>
      </c>
      <c r="AL22" s="21"/>
      <c r="AN22" s="19">
        <v>0.2904</v>
      </c>
      <c r="AO22" s="19">
        <v>0</v>
      </c>
      <c r="AP22">
        <v>2.17</v>
      </c>
      <c r="AQ22">
        <v>1.42</v>
      </c>
      <c r="AR22">
        <v>2.88</v>
      </c>
      <c r="AS22">
        <v>0.47</v>
      </c>
    </row>
    <row r="23" spans="1:45" ht="12.75">
      <c r="A23" s="3" t="s">
        <v>8</v>
      </c>
      <c r="B23" s="4">
        <v>40</v>
      </c>
      <c r="C23">
        <v>6710</v>
      </c>
      <c r="D23">
        <v>16040</v>
      </c>
      <c r="E23" s="5">
        <v>3.32</v>
      </c>
      <c r="F23" s="5">
        <v>1.43</v>
      </c>
      <c r="G23" s="5">
        <v>4.03</v>
      </c>
      <c r="H23" s="5">
        <v>-0.33</v>
      </c>
      <c r="I23" s="5" t="s">
        <v>12</v>
      </c>
      <c r="J23" s="5">
        <v>58</v>
      </c>
      <c r="K23" s="6"/>
      <c r="L23" s="7">
        <v>0.1</v>
      </c>
      <c r="M23" s="14">
        <v>0.004427</v>
      </c>
      <c r="N23" s="14">
        <v>0.252506</v>
      </c>
      <c r="O23" s="14">
        <v>0.367929</v>
      </c>
      <c r="P23" s="14">
        <v>0.413901</v>
      </c>
      <c r="Q23" s="14">
        <v>0.506656</v>
      </c>
      <c r="R23" s="14">
        <v>0.632901</v>
      </c>
      <c r="S23" s="14">
        <v>0.758332</v>
      </c>
      <c r="T23" s="14">
        <v>0.942921</v>
      </c>
      <c r="U23" s="14">
        <v>1.266906</v>
      </c>
      <c r="V23" s="14">
        <v>1.852855</v>
      </c>
      <c r="W23" s="14">
        <v>2.846776</v>
      </c>
      <c r="X23" s="14">
        <v>4.349134</v>
      </c>
      <c r="Y23" s="14">
        <v>6.164704</v>
      </c>
      <c r="Z23" s="14">
        <v>7.657478</v>
      </c>
      <c r="AA23" s="14">
        <v>8.413529</v>
      </c>
      <c r="AB23" s="14">
        <v>9.187913</v>
      </c>
      <c r="AC23" s="14">
        <v>11.419928</v>
      </c>
      <c r="AD23" s="14">
        <v>14.534341</v>
      </c>
      <c r="AE23" s="14">
        <v>14.891745</v>
      </c>
      <c r="AF23" s="14">
        <v>10.226753</v>
      </c>
      <c r="AG23" s="14">
        <v>3.30151</v>
      </c>
      <c r="AH23" s="14">
        <v>0.006856</v>
      </c>
      <c r="AI23" s="14">
        <v>0</v>
      </c>
      <c r="AJ23" s="14">
        <v>0</v>
      </c>
      <c r="AK23" s="14">
        <v>0</v>
      </c>
      <c r="AL23" s="21"/>
      <c r="AN23" s="19">
        <v>0.35574</v>
      </c>
      <c r="AO23" s="19">
        <v>0</v>
      </c>
      <c r="AP23">
        <v>3.3</v>
      </c>
      <c r="AQ23">
        <v>1.63</v>
      </c>
      <c r="AR23">
        <v>3.71</v>
      </c>
      <c r="AS23">
        <v>-0.02</v>
      </c>
    </row>
    <row r="24" spans="1:45" ht="12.75">
      <c r="A24" s="3" t="s">
        <v>8</v>
      </c>
      <c r="B24" s="4">
        <v>41</v>
      </c>
      <c r="C24">
        <v>6805</v>
      </c>
      <c r="D24">
        <v>15930</v>
      </c>
      <c r="E24" s="5">
        <v>1.93</v>
      </c>
      <c r="F24" s="5">
        <v>0.44</v>
      </c>
      <c r="G24" s="5">
        <v>2.04</v>
      </c>
      <c r="H24" s="5">
        <v>-2.44</v>
      </c>
      <c r="I24" s="5" t="s">
        <v>14</v>
      </c>
      <c r="J24" s="5">
        <v>49</v>
      </c>
      <c r="K24" s="6"/>
      <c r="L24" s="7">
        <v>0.8</v>
      </c>
      <c r="M24" s="14">
        <v>0</v>
      </c>
      <c r="N24" s="14">
        <v>0</v>
      </c>
      <c r="O24" s="14">
        <v>0</v>
      </c>
      <c r="P24" s="14">
        <v>0.116214</v>
      </c>
      <c r="Q24" s="14">
        <v>0.286349</v>
      </c>
      <c r="R24" s="14">
        <v>0.368315</v>
      </c>
      <c r="S24" s="14">
        <v>0.460769</v>
      </c>
      <c r="T24" s="14">
        <v>0.606831</v>
      </c>
      <c r="U24" s="14">
        <v>0.792206</v>
      </c>
      <c r="V24" s="14">
        <v>0.91106</v>
      </c>
      <c r="W24" s="14">
        <v>0.837341</v>
      </c>
      <c r="X24" s="14">
        <v>0.69793</v>
      </c>
      <c r="Y24" s="14">
        <v>0.898464</v>
      </c>
      <c r="Z24" s="14">
        <v>1.475224</v>
      </c>
      <c r="AA24" s="14">
        <v>1.444151</v>
      </c>
      <c r="AB24" s="14">
        <v>0.206219</v>
      </c>
      <c r="AC24" s="14">
        <v>0</v>
      </c>
      <c r="AD24" s="14">
        <v>0.707451</v>
      </c>
      <c r="AE24" s="14">
        <v>13.667728</v>
      </c>
      <c r="AF24" s="14">
        <v>38.315334</v>
      </c>
      <c r="AG24" s="14">
        <v>31.57581</v>
      </c>
      <c r="AH24" s="14">
        <v>6.609483</v>
      </c>
      <c r="AI24" s="14">
        <v>0.023116</v>
      </c>
      <c r="AJ24" s="14">
        <v>0</v>
      </c>
      <c r="AK24" s="14">
        <v>0</v>
      </c>
      <c r="AL24" s="21"/>
      <c r="AN24" s="19">
        <v>0.65824</v>
      </c>
      <c r="AO24" s="19">
        <v>0</v>
      </c>
      <c r="AP24">
        <v>1.62</v>
      </c>
      <c r="AQ24">
        <v>0.5</v>
      </c>
      <c r="AR24">
        <v>1.67</v>
      </c>
      <c r="AS24">
        <v>-1.24</v>
      </c>
    </row>
    <row r="25" spans="1:45" ht="12.75">
      <c r="A25" s="3" t="s">
        <v>8</v>
      </c>
      <c r="B25" s="4">
        <v>42</v>
      </c>
      <c r="C25">
        <v>6800</v>
      </c>
      <c r="D25">
        <v>15920</v>
      </c>
      <c r="E25" s="5">
        <v>1.91</v>
      </c>
      <c r="F25" s="5">
        <v>0.41</v>
      </c>
      <c r="G25" s="5">
        <v>2</v>
      </c>
      <c r="H25" s="5">
        <v>-2.72</v>
      </c>
      <c r="I25" s="5" t="s">
        <v>14</v>
      </c>
      <c r="J25" s="5">
        <v>50</v>
      </c>
      <c r="K25" s="6"/>
      <c r="L25" s="7">
        <v>0.6</v>
      </c>
      <c r="M25" s="14">
        <v>0</v>
      </c>
      <c r="N25" s="14">
        <v>0</v>
      </c>
      <c r="O25" s="14">
        <v>0</v>
      </c>
      <c r="P25" s="14">
        <v>0.04634</v>
      </c>
      <c r="Q25" s="14">
        <v>0.226087</v>
      </c>
      <c r="R25" s="14">
        <v>0.299187</v>
      </c>
      <c r="S25" s="14">
        <v>0.381876</v>
      </c>
      <c r="T25" s="14">
        <v>0.518257</v>
      </c>
      <c r="U25" s="14">
        <v>0.686794</v>
      </c>
      <c r="V25" s="14">
        <v>0.775119</v>
      </c>
      <c r="W25" s="14">
        <v>0.69557</v>
      </c>
      <c r="X25" s="14">
        <v>0.643563</v>
      </c>
      <c r="Y25" s="14">
        <v>0.995131</v>
      </c>
      <c r="Z25" s="14">
        <v>1.575784</v>
      </c>
      <c r="AA25" s="14">
        <v>1.262372</v>
      </c>
      <c r="AB25" s="14">
        <v>0.063746</v>
      </c>
      <c r="AC25" s="14">
        <v>0</v>
      </c>
      <c r="AD25" s="14">
        <v>1.705387</v>
      </c>
      <c r="AE25" s="14">
        <v>18.55502</v>
      </c>
      <c r="AF25" s="14">
        <v>40.139322</v>
      </c>
      <c r="AG25" s="14">
        <v>27.013679</v>
      </c>
      <c r="AH25" s="14">
        <v>4.416765</v>
      </c>
      <c r="AI25" s="14">
        <v>0</v>
      </c>
      <c r="AJ25" s="14">
        <v>0</v>
      </c>
      <c r="AK25" s="14">
        <v>0</v>
      </c>
      <c r="AL25" s="21"/>
      <c r="AN25" s="19">
        <v>0</v>
      </c>
      <c r="AO25" s="19">
        <v>0</v>
      </c>
      <c r="AP25">
        <v>1.72</v>
      </c>
      <c r="AQ25">
        <v>0.48</v>
      </c>
      <c r="AR25">
        <v>1.77</v>
      </c>
      <c r="AS25">
        <v>-1.58</v>
      </c>
    </row>
    <row r="26" spans="1:45" ht="12.75">
      <c r="A26" s="3" t="s">
        <v>8</v>
      </c>
      <c r="B26" s="4">
        <v>43</v>
      </c>
      <c r="C26">
        <v>6765</v>
      </c>
      <c r="D26">
        <v>15870</v>
      </c>
      <c r="E26" s="5">
        <v>2.02</v>
      </c>
      <c r="F26" s="5">
        <v>0.38</v>
      </c>
      <c r="G26" s="5">
        <v>2.04</v>
      </c>
      <c r="H26" s="5">
        <v>-3.39</v>
      </c>
      <c r="I26" s="5" t="s">
        <v>14</v>
      </c>
      <c r="J26" s="5">
        <v>55</v>
      </c>
      <c r="K26" s="6"/>
      <c r="L26" s="7">
        <v>0.5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0.132795</v>
      </c>
      <c r="S26" s="14">
        <v>0.260706</v>
      </c>
      <c r="T26" s="14">
        <v>0.361012</v>
      </c>
      <c r="U26" s="14">
        <v>0.455735</v>
      </c>
      <c r="V26" s="14">
        <v>0.428709</v>
      </c>
      <c r="W26" s="14">
        <v>0.249457</v>
      </c>
      <c r="X26" s="14">
        <v>0.215865</v>
      </c>
      <c r="Y26" s="14">
        <v>0.724219</v>
      </c>
      <c r="Z26" s="14">
        <v>1.443682</v>
      </c>
      <c r="AA26" s="14">
        <v>1.084303</v>
      </c>
      <c r="AB26" s="14">
        <v>0</v>
      </c>
      <c r="AC26" s="14">
        <v>0.001291</v>
      </c>
      <c r="AD26" s="14">
        <v>3.909915</v>
      </c>
      <c r="AE26" s="14">
        <v>23.261507</v>
      </c>
      <c r="AF26" s="14">
        <v>38.728047000000004</v>
      </c>
      <c r="AG26" s="14">
        <v>24.190179</v>
      </c>
      <c r="AH26" s="14">
        <v>4.552577</v>
      </c>
      <c r="AI26" s="14">
        <v>0</v>
      </c>
      <c r="AJ26" s="14">
        <v>0</v>
      </c>
      <c r="AK26" s="14">
        <v>0</v>
      </c>
      <c r="AL26" s="21"/>
      <c r="AN26" s="19">
        <v>0</v>
      </c>
      <c r="AO26" s="19">
        <v>0</v>
      </c>
      <c r="AP26">
        <v>1.76</v>
      </c>
      <c r="AQ26">
        <v>0.5</v>
      </c>
      <c r="AR26">
        <v>1.79</v>
      </c>
      <c r="AS26">
        <v>-1.56</v>
      </c>
    </row>
    <row r="27" spans="1:45" ht="12.75">
      <c r="A27" s="3" t="s">
        <v>8</v>
      </c>
      <c r="B27" s="4">
        <v>44</v>
      </c>
      <c r="C27">
        <v>6750</v>
      </c>
      <c r="D27">
        <v>15845</v>
      </c>
      <c r="E27" s="5">
        <v>2.07</v>
      </c>
      <c r="F27" s="5">
        <v>0.45</v>
      </c>
      <c r="G27" s="5">
        <v>2.12</v>
      </c>
      <c r="H27" s="5">
        <v>-2.65</v>
      </c>
      <c r="I27" s="5" t="s">
        <v>14</v>
      </c>
      <c r="J27" s="5">
        <v>57</v>
      </c>
      <c r="K27" s="6"/>
      <c r="L27" s="7">
        <v>0.5</v>
      </c>
      <c r="M27" s="14">
        <v>0</v>
      </c>
      <c r="N27" s="14">
        <v>0</v>
      </c>
      <c r="O27" s="14">
        <v>0</v>
      </c>
      <c r="P27" s="14">
        <v>0</v>
      </c>
      <c r="Q27" s="14">
        <v>0.099869</v>
      </c>
      <c r="R27" s="14">
        <v>0.236566</v>
      </c>
      <c r="S27" s="14">
        <v>0.305182</v>
      </c>
      <c r="T27" s="14">
        <v>0.408623</v>
      </c>
      <c r="U27" s="14">
        <v>0.506611</v>
      </c>
      <c r="V27" s="14">
        <v>0.478591</v>
      </c>
      <c r="W27" s="14">
        <v>0.292849</v>
      </c>
      <c r="X27" s="14">
        <v>0.246111</v>
      </c>
      <c r="Y27" s="14">
        <v>0.718031</v>
      </c>
      <c r="Z27" s="14">
        <v>1.344507</v>
      </c>
      <c r="AA27" s="14">
        <v>0.871479</v>
      </c>
      <c r="AB27" s="14">
        <v>0</v>
      </c>
      <c r="AC27" s="14">
        <v>0.015658</v>
      </c>
      <c r="AD27" s="14">
        <v>3.467648</v>
      </c>
      <c r="AE27" s="14">
        <v>24.605463</v>
      </c>
      <c r="AF27" s="14">
        <v>41.809013</v>
      </c>
      <c r="AG27" s="14">
        <v>21.998725</v>
      </c>
      <c r="AH27" s="14">
        <v>2.595074</v>
      </c>
      <c r="AI27" s="14">
        <v>0</v>
      </c>
      <c r="AJ27" s="14">
        <v>0</v>
      </c>
      <c r="AK27" s="14">
        <v>0</v>
      </c>
      <c r="AL27" s="21"/>
      <c r="AN27" s="19">
        <v>0</v>
      </c>
      <c r="AO27" s="19">
        <v>0</v>
      </c>
      <c r="AP27">
        <v>1.8</v>
      </c>
      <c r="AQ27">
        <v>0.45</v>
      </c>
      <c r="AR27">
        <v>1.83</v>
      </c>
      <c r="AS27">
        <v>-2</v>
      </c>
    </row>
    <row r="28" spans="1:45" ht="12.75">
      <c r="A28" s="3" t="s">
        <v>8</v>
      </c>
      <c r="B28" s="4">
        <v>45</v>
      </c>
      <c r="C28">
        <v>6760</v>
      </c>
      <c r="D28">
        <v>15815</v>
      </c>
      <c r="E28" s="5">
        <v>2.12</v>
      </c>
      <c r="F28" s="5">
        <v>0.44</v>
      </c>
      <c r="G28" s="5">
        <v>2.16</v>
      </c>
      <c r="H28" s="5">
        <v>-2.87</v>
      </c>
      <c r="I28" s="5" t="s">
        <v>14</v>
      </c>
      <c r="J28" s="5">
        <v>57</v>
      </c>
      <c r="K28" s="6"/>
      <c r="L28" s="7">
        <v>0.7</v>
      </c>
      <c r="M28" s="14">
        <v>0</v>
      </c>
      <c r="N28" s="14">
        <v>0</v>
      </c>
      <c r="O28" s="14">
        <v>0</v>
      </c>
      <c r="P28" s="14">
        <v>0.099179</v>
      </c>
      <c r="Q28" s="14">
        <v>0.216707</v>
      </c>
      <c r="R28" s="14">
        <v>0.291371</v>
      </c>
      <c r="S28" s="14">
        <v>0.381802</v>
      </c>
      <c r="T28" s="14">
        <v>0.530463</v>
      </c>
      <c r="U28" s="14">
        <v>0.713693</v>
      </c>
      <c r="V28" s="14">
        <v>0.820022</v>
      </c>
      <c r="W28" s="14">
        <v>0.78241</v>
      </c>
      <c r="X28" s="14">
        <v>0.832675</v>
      </c>
      <c r="Y28" s="14">
        <v>1.327861</v>
      </c>
      <c r="Z28" s="14">
        <v>1.928115</v>
      </c>
      <c r="AA28" s="14">
        <v>1.302172</v>
      </c>
      <c r="AB28" s="14">
        <v>0</v>
      </c>
      <c r="AC28" s="14">
        <v>0.013583</v>
      </c>
      <c r="AD28" s="14">
        <v>3.626589</v>
      </c>
      <c r="AE28" s="14">
        <v>23.818229</v>
      </c>
      <c r="AF28" s="14">
        <v>39.290327000000005</v>
      </c>
      <c r="AG28" s="14">
        <v>21.284503</v>
      </c>
      <c r="AH28" s="14">
        <v>2.740296</v>
      </c>
      <c r="AI28" s="14">
        <v>0</v>
      </c>
      <c r="AJ28" s="14">
        <v>0</v>
      </c>
      <c r="AK28" s="14">
        <v>0</v>
      </c>
      <c r="AL28" s="21"/>
      <c r="AN28" s="19">
        <v>0</v>
      </c>
      <c r="AO28" s="19">
        <v>0</v>
      </c>
      <c r="AP28">
        <v>1.82</v>
      </c>
      <c r="AQ28">
        <v>0.5</v>
      </c>
      <c r="AR28">
        <v>1.88</v>
      </c>
      <c r="AS28">
        <v>-1.64</v>
      </c>
    </row>
    <row r="29" spans="1:45" ht="12.75">
      <c r="A29" s="3" t="s">
        <v>8</v>
      </c>
      <c r="B29" s="4">
        <v>46</v>
      </c>
      <c r="C29">
        <v>6770</v>
      </c>
      <c r="D29">
        <v>15800</v>
      </c>
      <c r="E29" s="5">
        <v>2.12</v>
      </c>
      <c r="F29" s="5">
        <v>0.44</v>
      </c>
      <c r="G29" s="5">
        <v>2.16</v>
      </c>
      <c r="H29" s="5">
        <v>-2.87</v>
      </c>
      <c r="I29" s="5" t="s">
        <v>14</v>
      </c>
      <c r="J29" s="5">
        <v>57</v>
      </c>
      <c r="K29" s="6"/>
      <c r="L29" s="7">
        <v>0.5</v>
      </c>
      <c r="M29" s="14">
        <v>0</v>
      </c>
      <c r="N29" s="14">
        <v>0</v>
      </c>
      <c r="O29" s="14">
        <v>0</v>
      </c>
      <c r="P29" s="14">
        <v>0</v>
      </c>
      <c r="Q29" s="14">
        <v>0.170632</v>
      </c>
      <c r="R29" s="14">
        <v>0.267789</v>
      </c>
      <c r="S29" s="14">
        <v>0.346217</v>
      </c>
      <c r="T29" s="14">
        <v>0.47818</v>
      </c>
      <c r="U29" s="14">
        <v>0.626579</v>
      </c>
      <c r="V29" s="14">
        <v>0.668323</v>
      </c>
      <c r="W29" s="14">
        <v>0.555395</v>
      </c>
      <c r="X29" s="14">
        <v>0.554816</v>
      </c>
      <c r="Y29" s="14">
        <v>1.012694</v>
      </c>
      <c r="Z29" s="14">
        <v>1.552806</v>
      </c>
      <c r="AA29" s="14">
        <v>0.960467</v>
      </c>
      <c r="AB29" s="14">
        <v>0</v>
      </c>
      <c r="AC29" s="14">
        <v>0.014113</v>
      </c>
      <c r="AD29" s="14">
        <v>3.38755</v>
      </c>
      <c r="AE29" s="14">
        <v>24.159681</v>
      </c>
      <c r="AF29" s="14">
        <v>41.066758</v>
      </c>
      <c r="AG29" s="14">
        <v>21.628899</v>
      </c>
      <c r="AH29" s="14">
        <v>2.549102</v>
      </c>
      <c r="AI29" s="14">
        <v>0</v>
      </c>
      <c r="AJ29" s="14">
        <v>0</v>
      </c>
      <c r="AK29" s="14">
        <v>0</v>
      </c>
      <c r="AL29" s="21"/>
      <c r="AN29" s="19">
        <v>0.5082</v>
      </c>
      <c r="AO29" s="19">
        <v>0</v>
      </c>
      <c r="AP29">
        <v>1.8</v>
      </c>
      <c r="AQ29">
        <v>0.46</v>
      </c>
      <c r="AR29">
        <v>1.84</v>
      </c>
      <c r="AS29">
        <v>-1.91</v>
      </c>
    </row>
    <row r="30" spans="1:45" ht="12.75">
      <c r="A30" s="3" t="s">
        <v>8</v>
      </c>
      <c r="B30" s="4">
        <v>47</v>
      </c>
      <c r="C30">
        <v>6995</v>
      </c>
      <c r="D30">
        <v>15890</v>
      </c>
      <c r="E30" s="5">
        <v>1.22</v>
      </c>
      <c r="F30" s="5">
        <v>0.39</v>
      </c>
      <c r="G30" s="5">
        <v>1.21</v>
      </c>
      <c r="H30" s="5">
        <v>-1.13</v>
      </c>
      <c r="I30" s="5" t="s">
        <v>14</v>
      </c>
      <c r="J30" s="5">
        <v>31</v>
      </c>
      <c r="K30" s="6"/>
      <c r="L30" s="7">
        <v>2</v>
      </c>
      <c r="M30" s="14">
        <v>0</v>
      </c>
      <c r="N30" s="14">
        <v>0</v>
      </c>
      <c r="O30" s="14">
        <v>0</v>
      </c>
      <c r="P30" s="14">
        <v>0</v>
      </c>
      <c r="Q30" s="14">
        <v>0.083121</v>
      </c>
      <c r="R30" s="14">
        <v>0.204618</v>
      </c>
      <c r="S30" s="14">
        <v>0.257157</v>
      </c>
      <c r="T30" s="14">
        <v>0.300793</v>
      </c>
      <c r="U30" s="14">
        <v>0.349431</v>
      </c>
      <c r="V30" s="14">
        <v>0.406193</v>
      </c>
      <c r="W30" s="14">
        <v>0.404627</v>
      </c>
      <c r="X30" s="14">
        <v>0.243778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1.243293</v>
      </c>
      <c r="AF30" s="14">
        <v>14.027206</v>
      </c>
      <c r="AG30" s="14">
        <v>33.660064</v>
      </c>
      <c r="AH30" s="14">
        <v>33.873726</v>
      </c>
      <c r="AI30" s="14">
        <v>14.216535</v>
      </c>
      <c r="AJ30" s="14">
        <v>0.729459</v>
      </c>
      <c r="AK30" s="14">
        <v>0</v>
      </c>
      <c r="AL30" s="21"/>
      <c r="AN30" s="19">
        <v>0</v>
      </c>
      <c r="AO30" s="19">
        <v>66.55</v>
      </c>
      <c r="AP30">
        <v>1.02</v>
      </c>
      <c r="AQ30">
        <v>0.51</v>
      </c>
      <c r="AR30">
        <v>1.03</v>
      </c>
      <c r="AS30">
        <v>0</v>
      </c>
    </row>
    <row r="31" spans="1:45" ht="12.75">
      <c r="A31" s="3" t="s">
        <v>8</v>
      </c>
      <c r="B31" s="4">
        <v>48</v>
      </c>
      <c r="C31">
        <v>7065</v>
      </c>
      <c r="D31">
        <v>15875</v>
      </c>
      <c r="E31" s="5">
        <v>1.05</v>
      </c>
      <c r="F31" s="5">
        <v>0.4</v>
      </c>
      <c r="G31" s="5">
        <v>1.07</v>
      </c>
      <c r="H31" s="5">
        <v>-0.63</v>
      </c>
      <c r="I31" s="5" t="s">
        <v>15</v>
      </c>
      <c r="J31" s="5">
        <v>25</v>
      </c>
      <c r="K31" s="6"/>
      <c r="L31" s="7">
        <v>1.5</v>
      </c>
      <c r="M31">
        <v>0</v>
      </c>
      <c r="N31">
        <v>0</v>
      </c>
      <c r="O31">
        <v>0</v>
      </c>
      <c r="P31">
        <v>0</v>
      </c>
      <c r="Q31">
        <v>0.201171</v>
      </c>
      <c r="R31">
        <v>0.281773</v>
      </c>
      <c r="S31">
        <v>0.345105</v>
      </c>
      <c r="T31">
        <v>0.399304</v>
      </c>
      <c r="U31">
        <v>0.446056</v>
      </c>
      <c r="V31">
        <v>0.474865</v>
      </c>
      <c r="W31">
        <v>0.427161</v>
      </c>
      <c r="X31">
        <v>0.268765</v>
      </c>
      <c r="Y31">
        <v>0.105055</v>
      </c>
      <c r="Z31">
        <v>0.428021</v>
      </c>
      <c r="AA31">
        <v>1.132077</v>
      </c>
      <c r="AB31">
        <v>1.363442</v>
      </c>
      <c r="AC31">
        <v>0.296401</v>
      </c>
      <c r="AD31">
        <v>0</v>
      </c>
      <c r="AE31">
        <v>0.308837</v>
      </c>
      <c r="AF31">
        <v>8.459445</v>
      </c>
      <c r="AG31">
        <v>28.915617</v>
      </c>
      <c r="AH31">
        <v>36.093979</v>
      </c>
      <c r="AI31">
        <v>17.791355</v>
      </c>
      <c r="AJ31">
        <v>2.261569</v>
      </c>
      <c r="AK31">
        <v>0</v>
      </c>
      <c r="AN31" s="19">
        <v>0</v>
      </c>
      <c r="AO31" s="19">
        <v>78.58949999999999</v>
      </c>
      <c r="AP31">
        <v>0.92</v>
      </c>
      <c r="AQ31">
        <v>0.52</v>
      </c>
      <c r="AR31">
        <v>0.95</v>
      </c>
      <c r="AS31">
        <v>0.21</v>
      </c>
    </row>
    <row r="32" spans="1:45" ht="12.75">
      <c r="A32" s="3" t="s">
        <v>8</v>
      </c>
      <c r="B32" s="4">
        <v>49</v>
      </c>
      <c r="C32">
        <v>7115</v>
      </c>
      <c r="D32">
        <v>15850</v>
      </c>
      <c r="E32" s="5">
        <v>1.02</v>
      </c>
      <c r="F32" s="5">
        <v>0.39</v>
      </c>
      <c r="G32" s="5">
        <v>1.03</v>
      </c>
      <c r="H32" s="5">
        <v>-0.65</v>
      </c>
      <c r="I32" s="5" t="s">
        <v>15</v>
      </c>
      <c r="J32" s="5">
        <v>24</v>
      </c>
      <c r="K32" s="6"/>
      <c r="L32" s="7">
        <v>1.3</v>
      </c>
      <c r="M32">
        <v>0</v>
      </c>
      <c r="N32">
        <v>0</v>
      </c>
      <c r="O32">
        <v>0</v>
      </c>
      <c r="P32">
        <v>0</v>
      </c>
      <c r="Q32">
        <v>0.109136</v>
      </c>
      <c r="R32">
        <v>0.262727</v>
      </c>
      <c r="S32">
        <v>0.333098</v>
      </c>
      <c r="T32">
        <v>0.40163</v>
      </c>
      <c r="U32">
        <v>0.47038</v>
      </c>
      <c r="V32">
        <v>0.526252</v>
      </c>
      <c r="W32">
        <v>0.50591</v>
      </c>
      <c r="X32">
        <v>0.366281</v>
      </c>
      <c r="Y32">
        <v>0.241377</v>
      </c>
      <c r="Z32">
        <v>0.451794</v>
      </c>
      <c r="AA32">
        <v>1.078419</v>
      </c>
      <c r="AB32">
        <v>1.381844</v>
      </c>
      <c r="AC32">
        <v>0.423994</v>
      </c>
      <c r="AD32">
        <v>0</v>
      </c>
      <c r="AE32">
        <v>0.183322</v>
      </c>
      <c r="AF32">
        <v>6.977901</v>
      </c>
      <c r="AG32">
        <v>26.401115</v>
      </c>
      <c r="AH32">
        <v>35.99066</v>
      </c>
      <c r="AI32">
        <v>19.988736</v>
      </c>
      <c r="AJ32">
        <v>3.900513</v>
      </c>
      <c r="AK32">
        <v>0.004912</v>
      </c>
      <c r="AN32" s="19">
        <v>0</v>
      </c>
      <c r="AO32" s="19">
        <v>72.9872</v>
      </c>
      <c r="AP32">
        <v>0.87</v>
      </c>
      <c r="AQ32">
        <v>0.54</v>
      </c>
      <c r="AR32">
        <v>0.89</v>
      </c>
      <c r="AS32">
        <v>0.39</v>
      </c>
    </row>
    <row r="33" spans="1:45" ht="12.75">
      <c r="A33" s="3" t="s">
        <v>8</v>
      </c>
      <c r="B33" s="4">
        <v>51</v>
      </c>
      <c r="C33">
        <v>7160</v>
      </c>
      <c r="D33">
        <v>15850</v>
      </c>
      <c r="E33" s="5">
        <v>0.86</v>
      </c>
      <c r="F33" s="5">
        <v>0.48</v>
      </c>
      <c r="G33" s="5">
        <v>0.89</v>
      </c>
      <c r="H33" s="5">
        <v>0.19</v>
      </c>
      <c r="I33" s="5" t="s">
        <v>15</v>
      </c>
      <c r="J33" s="5">
        <v>20</v>
      </c>
      <c r="K33" s="6"/>
      <c r="L33" s="7">
        <v>0.9</v>
      </c>
      <c r="M33">
        <v>0</v>
      </c>
      <c r="N33">
        <v>0</v>
      </c>
      <c r="O33">
        <v>0.051001</v>
      </c>
      <c r="P33">
        <v>0.24193</v>
      </c>
      <c r="Q33">
        <v>0.325626</v>
      </c>
      <c r="R33">
        <v>0.440433</v>
      </c>
      <c r="S33">
        <v>0.569829</v>
      </c>
      <c r="T33">
        <v>0.69964</v>
      </c>
      <c r="U33">
        <v>0.794344</v>
      </c>
      <c r="V33">
        <v>0.826304</v>
      </c>
      <c r="W33">
        <v>0.770832</v>
      </c>
      <c r="X33">
        <v>0.656639</v>
      </c>
      <c r="Y33">
        <v>0.592813</v>
      </c>
      <c r="Z33">
        <v>0.73323</v>
      </c>
      <c r="AA33">
        <v>1.119406</v>
      </c>
      <c r="AB33">
        <v>1.344508</v>
      </c>
      <c r="AC33">
        <v>0.588849</v>
      </c>
      <c r="AD33">
        <v>0</v>
      </c>
      <c r="AE33">
        <v>0</v>
      </c>
      <c r="AF33">
        <v>2.175178</v>
      </c>
      <c r="AG33">
        <v>17.631594</v>
      </c>
      <c r="AH33">
        <v>34.89358</v>
      </c>
      <c r="AI33">
        <v>26.39254</v>
      </c>
      <c r="AJ33">
        <v>8.443991</v>
      </c>
      <c r="AK33">
        <v>0.71014</v>
      </c>
      <c r="AN33" s="19">
        <v>0</v>
      </c>
      <c r="AO33" s="19">
        <v>65.77560000000001</v>
      </c>
      <c r="AP33">
        <v>0.69</v>
      </c>
      <c r="AQ33">
        <v>0.58</v>
      </c>
      <c r="AR33">
        <v>0.75</v>
      </c>
      <c r="AS33">
        <v>0.8</v>
      </c>
    </row>
    <row r="34" spans="1:41" ht="12.75">
      <c r="A34" s="3" t="s">
        <v>8</v>
      </c>
      <c r="B34" s="4">
        <v>52</v>
      </c>
      <c r="C34">
        <v>7185</v>
      </c>
      <c r="D34">
        <v>15830</v>
      </c>
      <c r="E34" s="5">
        <v>1.03</v>
      </c>
      <c r="F34" s="5">
        <v>1.83</v>
      </c>
      <c r="G34" s="5">
        <v>2.46</v>
      </c>
      <c r="H34" s="5">
        <v>1.44</v>
      </c>
      <c r="I34" s="5" t="s">
        <v>16</v>
      </c>
      <c r="J34" s="5">
        <v>21</v>
      </c>
      <c r="K34" s="6"/>
      <c r="L34" s="7">
        <v>1.1</v>
      </c>
      <c r="M34" s="15"/>
      <c r="N34" s="16"/>
      <c r="O34" s="16"/>
      <c r="P34" s="17"/>
      <c r="Q34" s="17"/>
      <c r="AN34" s="19">
        <v>0.3993</v>
      </c>
      <c r="AO34" s="19">
        <v>61.226000000000006</v>
      </c>
    </row>
    <row r="35" spans="1:41" ht="12.75">
      <c r="A35" s="3" t="s">
        <v>8</v>
      </c>
      <c r="B35" s="4">
        <v>53</v>
      </c>
      <c r="C35">
        <v>7135</v>
      </c>
      <c r="D35">
        <v>15880</v>
      </c>
      <c r="E35" s="5"/>
      <c r="F35" s="5"/>
      <c r="G35" s="5"/>
      <c r="H35" s="5"/>
      <c r="I35" s="5"/>
      <c r="J35" s="5"/>
      <c r="K35" s="6"/>
      <c r="AN35" s="19">
        <v>0</v>
      </c>
      <c r="AO35" s="19">
        <v>0</v>
      </c>
    </row>
    <row r="36" spans="1:45" ht="12.75">
      <c r="A36" s="3" t="s">
        <v>8</v>
      </c>
      <c r="B36" s="4">
        <v>56</v>
      </c>
      <c r="C36">
        <v>7140</v>
      </c>
      <c r="D36">
        <v>15915</v>
      </c>
      <c r="E36" s="5">
        <v>0.22</v>
      </c>
      <c r="F36" s="5">
        <v>0.48</v>
      </c>
      <c r="G36" s="5">
        <v>0.24</v>
      </c>
      <c r="H36" s="5">
        <v>1.54</v>
      </c>
      <c r="I36" s="5" t="s">
        <v>15</v>
      </c>
      <c r="J36" s="5">
        <v>18</v>
      </c>
      <c r="K36" s="6"/>
      <c r="L36" s="7">
        <v>9</v>
      </c>
      <c r="M36">
        <v>0</v>
      </c>
      <c r="N36">
        <v>0</v>
      </c>
      <c r="O36">
        <v>0.208727</v>
      </c>
      <c r="P36">
        <v>0.281071</v>
      </c>
      <c r="Q36">
        <v>0.3358</v>
      </c>
      <c r="R36">
        <v>0.378612</v>
      </c>
      <c r="S36">
        <v>0.406778</v>
      </c>
      <c r="T36">
        <v>0.414734</v>
      </c>
      <c r="U36">
        <v>0.377798</v>
      </c>
      <c r="V36">
        <v>0.308136</v>
      </c>
      <c r="W36">
        <v>0.332656</v>
      </c>
      <c r="X36">
        <v>0.663597</v>
      </c>
      <c r="Y36">
        <v>1.361705</v>
      </c>
      <c r="Z36">
        <v>2.017004</v>
      </c>
      <c r="AA36">
        <v>1.833859</v>
      </c>
      <c r="AB36">
        <v>0.465612</v>
      </c>
      <c r="AC36">
        <v>0</v>
      </c>
      <c r="AD36">
        <v>0.460298</v>
      </c>
      <c r="AE36">
        <v>8.279739</v>
      </c>
      <c r="AF36">
        <v>24.28517</v>
      </c>
      <c r="AG36">
        <v>31.08091</v>
      </c>
      <c r="AH36">
        <v>20.504284</v>
      </c>
      <c r="AI36">
        <v>6.003511</v>
      </c>
      <c r="AJ36">
        <v>0</v>
      </c>
      <c r="AK36">
        <v>0</v>
      </c>
      <c r="AN36" s="19">
        <v>0</v>
      </c>
      <c r="AO36" s="19">
        <v>691.515</v>
      </c>
      <c r="AP36">
        <v>1.39</v>
      </c>
      <c r="AQ36">
        <v>0.64</v>
      </c>
      <c r="AR36">
        <v>1.43</v>
      </c>
      <c r="AS36">
        <v>-0.17</v>
      </c>
    </row>
    <row r="37" spans="1:45" ht="12.75">
      <c r="A37" s="3" t="s">
        <v>8</v>
      </c>
      <c r="B37" s="4">
        <v>57</v>
      </c>
      <c r="C37">
        <v>7145</v>
      </c>
      <c r="D37">
        <v>15930</v>
      </c>
      <c r="E37" s="5">
        <v>0.17</v>
      </c>
      <c r="F37" s="5">
        <v>0.55</v>
      </c>
      <c r="G37" s="5">
        <v>0.13</v>
      </c>
      <c r="H37" s="5">
        <v>1.69</v>
      </c>
      <c r="I37" s="5" t="s">
        <v>15</v>
      </c>
      <c r="J37" s="5">
        <v>18</v>
      </c>
      <c r="K37" s="6"/>
      <c r="L37" s="7">
        <v>11</v>
      </c>
      <c r="M37">
        <v>0</v>
      </c>
      <c r="N37">
        <v>0</v>
      </c>
      <c r="O37">
        <v>0.006422</v>
      </c>
      <c r="P37">
        <v>0.190913</v>
      </c>
      <c r="Q37">
        <v>0.259128</v>
      </c>
      <c r="R37">
        <v>0.304735</v>
      </c>
      <c r="S37">
        <v>0.32846</v>
      </c>
      <c r="T37">
        <v>0.328381</v>
      </c>
      <c r="U37">
        <v>0.31098</v>
      </c>
      <c r="V37">
        <v>0.296844</v>
      </c>
      <c r="W37">
        <v>0.30588</v>
      </c>
      <c r="X37">
        <v>0.364881</v>
      </c>
      <c r="Y37">
        <v>0.554791</v>
      </c>
      <c r="Z37">
        <v>0.916904</v>
      </c>
      <c r="AA37">
        <v>1.14218</v>
      </c>
      <c r="AB37">
        <v>0.549434</v>
      </c>
      <c r="AC37">
        <v>0.000607</v>
      </c>
      <c r="AD37">
        <v>0.074491</v>
      </c>
      <c r="AE37">
        <v>5.036475</v>
      </c>
      <c r="AF37">
        <v>21.254918</v>
      </c>
      <c r="AG37">
        <v>33.693068</v>
      </c>
      <c r="AH37">
        <v>25.827684</v>
      </c>
      <c r="AI37">
        <v>8.252825</v>
      </c>
      <c r="AJ37">
        <v>0</v>
      </c>
      <c r="AK37">
        <v>0</v>
      </c>
      <c r="AN37" s="19">
        <v>0</v>
      </c>
      <c r="AO37" s="19">
        <v>736.5754</v>
      </c>
      <c r="AP37">
        <v>1.21</v>
      </c>
      <c r="AQ37">
        <v>0.57</v>
      </c>
      <c r="AR37">
        <v>1.26</v>
      </c>
      <c r="AS37">
        <v>-0.12</v>
      </c>
    </row>
    <row r="38" spans="1:45" ht="12.75">
      <c r="A38" s="3" t="s">
        <v>8</v>
      </c>
      <c r="B38" s="4">
        <v>58</v>
      </c>
      <c r="C38">
        <v>7140</v>
      </c>
      <c r="D38">
        <v>15945</v>
      </c>
      <c r="E38" s="5">
        <v>-0.03</v>
      </c>
      <c r="F38" s="5">
        <v>0.56</v>
      </c>
      <c r="G38" s="5">
        <v>-0.11</v>
      </c>
      <c r="H38" s="5">
        <v>2.05</v>
      </c>
      <c r="I38" s="5" t="s">
        <v>15</v>
      </c>
      <c r="J38" s="5">
        <v>18</v>
      </c>
      <c r="K38" s="6"/>
      <c r="L38" s="7">
        <v>14</v>
      </c>
      <c r="M38">
        <v>0</v>
      </c>
      <c r="N38">
        <v>0.105562</v>
      </c>
      <c r="O38">
        <v>0.205085</v>
      </c>
      <c r="P38">
        <v>0.282982</v>
      </c>
      <c r="Q38">
        <v>0.356641</v>
      </c>
      <c r="R38">
        <v>0.42425</v>
      </c>
      <c r="S38">
        <v>0.483056</v>
      </c>
      <c r="T38">
        <v>0.526602</v>
      </c>
      <c r="U38">
        <v>0.523825</v>
      </c>
      <c r="V38">
        <v>0.484615</v>
      </c>
      <c r="W38">
        <v>0.564774</v>
      </c>
      <c r="X38">
        <v>1.057889</v>
      </c>
      <c r="Y38">
        <v>2.114191</v>
      </c>
      <c r="Z38">
        <v>3.27089</v>
      </c>
      <c r="AA38">
        <v>3.445864</v>
      </c>
      <c r="AB38">
        <v>1.831029</v>
      </c>
      <c r="AC38">
        <v>0.006229</v>
      </c>
      <c r="AD38">
        <v>0.136789</v>
      </c>
      <c r="AE38">
        <v>5.636736</v>
      </c>
      <c r="AF38">
        <v>20.666523</v>
      </c>
      <c r="AG38">
        <v>29.928576</v>
      </c>
      <c r="AH38">
        <v>21.407087</v>
      </c>
      <c r="AI38">
        <v>6.540806</v>
      </c>
      <c r="AJ38">
        <v>0</v>
      </c>
      <c r="AK38">
        <v>0.105562</v>
      </c>
      <c r="AN38" s="19">
        <v>0</v>
      </c>
      <c r="AO38" s="19">
        <v>770.77</v>
      </c>
      <c r="AP38">
        <v>1.37</v>
      </c>
      <c r="AQ38">
        <v>0.87</v>
      </c>
      <c r="AR38">
        <v>1.62</v>
      </c>
      <c r="AS38">
        <v>0.42</v>
      </c>
    </row>
    <row r="39" spans="1:45" ht="12.75">
      <c r="A39" s="3" t="s">
        <v>8</v>
      </c>
      <c r="B39" s="4">
        <v>59</v>
      </c>
      <c r="C39">
        <v>7145</v>
      </c>
      <c r="D39">
        <v>15930</v>
      </c>
      <c r="E39" s="5">
        <v>0.13</v>
      </c>
      <c r="F39" s="5">
        <v>0.56</v>
      </c>
      <c r="G39" s="5">
        <v>-0.19</v>
      </c>
      <c r="H39" s="5">
        <v>2.23</v>
      </c>
      <c r="I39" s="5" t="s">
        <v>15</v>
      </c>
      <c r="J39" s="5">
        <v>18</v>
      </c>
      <c r="K39" s="6"/>
      <c r="L39" s="7">
        <v>15</v>
      </c>
      <c r="M39">
        <v>0</v>
      </c>
      <c r="N39">
        <v>0.084645</v>
      </c>
      <c r="O39">
        <v>0.208286</v>
      </c>
      <c r="P39">
        <v>0.287442</v>
      </c>
      <c r="Q39">
        <v>0.359234</v>
      </c>
      <c r="R39">
        <v>0.421409</v>
      </c>
      <c r="S39">
        <v>0.478043</v>
      </c>
      <c r="T39">
        <v>0.533739</v>
      </c>
      <c r="U39">
        <v>0.558669</v>
      </c>
      <c r="V39">
        <v>0.538332</v>
      </c>
      <c r="W39">
        <v>0.598137</v>
      </c>
      <c r="X39">
        <v>1.066349</v>
      </c>
      <c r="Y39">
        <v>2.228528</v>
      </c>
      <c r="Z39">
        <v>3.712388</v>
      </c>
      <c r="AA39">
        <v>4.264455</v>
      </c>
      <c r="AB39">
        <v>2.753431</v>
      </c>
      <c r="AC39">
        <v>0.319738</v>
      </c>
      <c r="AD39">
        <v>0.126003</v>
      </c>
      <c r="AE39">
        <v>5.063509</v>
      </c>
      <c r="AF39">
        <v>18.776696</v>
      </c>
      <c r="AG39">
        <v>28.333905</v>
      </c>
      <c r="AH39">
        <v>21.80413</v>
      </c>
      <c r="AI39">
        <v>7.482931</v>
      </c>
      <c r="AJ39">
        <v>0</v>
      </c>
      <c r="AK39">
        <v>0.084645</v>
      </c>
      <c r="AN39" s="19">
        <v>0</v>
      </c>
      <c r="AO39" s="19">
        <v>719.8289999999997</v>
      </c>
      <c r="AP39">
        <v>1.37</v>
      </c>
      <c r="AQ39">
        <v>1.59</v>
      </c>
      <c r="AR39">
        <v>2.3</v>
      </c>
      <c r="AS39">
        <v>1.14</v>
      </c>
    </row>
    <row r="40" spans="1:41" ht="12.75">
      <c r="A40" s="3" t="s">
        <v>8</v>
      </c>
      <c r="B40" s="4">
        <v>68</v>
      </c>
      <c r="C40">
        <v>7170</v>
      </c>
      <c r="D40">
        <v>15870</v>
      </c>
      <c r="E40" s="5">
        <v>0.48</v>
      </c>
      <c r="F40" s="5">
        <v>0.4</v>
      </c>
      <c r="G40" s="5">
        <v>0.46</v>
      </c>
      <c r="H40" s="5">
        <v>0.8</v>
      </c>
      <c r="I40" s="5" t="s">
        <v>15</v>
      </c>
      <c r="J40" s="5">
        <v>17.5</v>
      </c>
      <c r="K40" s="6"/>
      <c r="L40" s="7">
        <v>1.5</v>
      </c>
      <c r="AN40" s="19">
        <v>0</v>
      </c>
      <c r="AO40" s="19">
        <v>140.6988</v>
      </c>
    </row>
    <row r="41" spans="1:41" ht="12.75">
      <c r="A41" s="3" t="s">
        <v>8</v>
      </c>
      <c r="B41" s="4">
        <v>69</v>
      </c>
      <c r="C41">
        <v>7175</v>
      </c>
      <c r="D41">
        <v>15875</v>
      </c>
      <c r="E41" s="5">
        <v>0.27</v>
      </c>
      <c r="F41" s="5">
        <v>0.43</v>
      </c>
      <c r="G41" s="5">
        <v>0.25</v>
      </c>
      <c r="H41" s="5">
        <v>1.36</v>
      </c>
      <c r="I41" s="5" t="s">
        <v>15</v>
      </c>
      <c r="J41" s="5">
        <v>16</v>
      </c>
      <c r="K41" s="6"/>
      <c r="L41" s="7">
        <v>3</v>
      </c>
      <c r="AN41" s="19">
        <v>0</v>
      </c>
      <c r="AO41" s="19">
        <v>249.381</v>
      </c>
    </row>
    <row r="42" spans="1:45" ht="12.75">
      <c r="A42" s="3" t="s">
        <v>8</v>
      </c>
      <c r="B42" s="4">
        <v>70</v>
      </c>
      <c r="C42">
        <v>7184</v>
      </c>
      <c r="D42">
        <v>15886</v>
      </c>
      <c r="E42" s="5">
        <v>0</v>
      </c>
      <c r="F42" s="5">
        <v>0.61</v>
      </c>
      <c r="G42" s="5">
        <v>-0.06</v>
      </c>
      <c r="H42" s="5">
        <v>2</v>
      </c>
      <c r="I42" s="5" t="s">
        <v>15</v>
      </c>
      <c r="J42" s="5">
        <v>16</v>
      </c>
      <c r="K42" s="6"/>
      <c r="L42" s="7">
        <v>6</v>
      </c>
      <c r="M42">
        <v>0</v>
      </c>
      <c r="N42">
        <v>0</v>
      </c>
      <c r="O42">
        <v>0</v>
      </c>
      <c r="P42">
        <v>0</v>
      </c>
      <c r="Q42">
        <v>0.200362</v>
      </c>
      <c r="R42">
        <v>0.266783</v>
      </c>
      <c r="S42">
        <v>0.330274</v>
      </c>
      <c r="T42">
        <v>0.387213</v>
      </c>
      <c r="U42">
        <v>0.412649</v>
      </c>
      <c r="V42">
        <v>0.40191</v>
      </c>
      <c r="W42">
        <v>0.402482</v>
      </c>
      <c r="X42">
        <v>0.526087</v>
      </c>
      <c r="Y42">
        <v>0.842765</v>
      </c>
      <c r="Z42">
        <v>1.251191</v>
      </c>
      <c r="AA42">
        <v>1.556646</v>
      </c>
      <c r="AB42">
        <v>1.663077</v>
      </c>
      <c r="AC42">
        <v>1.481368</v>
      </c>
      <c r="AD42">
        <v>0.638893</v>
      </c>
      <c r="AE42">
        <v>0.000865</v>
      </c>
      <c r="AF42">
        <v>0</v>
      </c>
      <c r="AG42">
        <v>2.212427</v>
      </c>
      <c r="AH42">
        <v>16.903149</v>
      </c>
      <c r="AI42">
        <v>34.17571</v>
      </c>
      <c r="AJ42">
        <v>28.393242</v>
      </c>
      <c r="AK42">
        <v>7.952906</v>
      </c>
      <c r="AN42" s="19">
        <v>0</v>
      </c>
      <c r="AO42" s="19">
        <v>332.50799999999987</v>
      </c>
      <c r="AP42">
        <v>0.18</v>
      </c>
      <c r="AQ42">
        <v>0.6</v>
      </c>
      <c r="AR42">
        <v>0.28</v>
      </c>
      <c r="AS42">
        <v>1.7</v>
      </c>
    </row>
    <row r="43" spans="1:45" ht="12.75">
      <c r="A43" s="3" t="s">
        <v>8</v>
      </c>
      <c r="B43" s="4">
        <v>71</v>
      </c>
      <c r="C43">
        <v>7200</v>
      </c>
      <c r="D43">
        <v>15925</v>
      </c>
      <c r="E43" s="5">
        <v>-0.09</v>
      </c>
      <c r="F43" s="5">
        <v>0.59</v>
      </c>
      <c r="G43" s="5">
        <v>-0.11</v>
      </c>
      <c r="H43" s="5">
        <v>2.15</v>
      </c>
      <c r="I43" s="5" t="s">
        <v>15</v>
      </c>
      <c r="J43" s="5">
        <v>12</v>
      </c>
      <c r="K43" s="6"/>
      <c r="L43" s="7">
        <v>9</v>
      </c>
      <c r="M43">
        <v>0</v>
      </c>
      <c r="N43">
        <v>0.066059</v>
      </c>
      <c r="O43">
        <v>0.202317</v>
      </c>
      <c r="P43">
        <v>0.2515</v>
      </c>
      <c r="Q43">
        <v>0.347763</v>
      </c>
      <c r="R43">
        <v>0.480192</v>
      </c>
      <c r="S43">
        <v>0.6083</v>
      </c>
      <c r="T43">
        <v>0.721875</v>
      </c>
      <c r="U43">
        <v>0.788459</v>
      </c>
      <c r="V43">
        <v>0.795808</v>
      </c>
      <c r="W43">
        <v>0.803057</v>
      </c>
      <c r="X43">
        <v>1.002416</v>
      </c>
      <c r="Y43">
        <v>1.575921</v>
      </c>
      <c r="Z43">
        <v>2.399027</v>
      </c>
      <c r="AA43">
        <v>3.015073</v>
      </c>
      <c r="AB43">
        <v>3.031498</v>
      </c>
      <c r="AC43">
        <v>2.437357</v>
      </c>
      <c r="AD43">
        <v>1.224922</v>
      </c>
      <c r="AE43">
        <v>0.004306</v>
      </c>
      <c r="AF43">
        <v>0</v>
      </c>
      <c r="AG43">
        <v>1.230381</v>
      </c>
      <c r="AH43">
        <v>12.492294</v>
      </c>
      <c r="AI43">
        <v>29.875988</v>
      </c>
      <c r="AJ43">
        <v>28.06915</v>
      </c>
      <c r="AK43">
        <v>8.576335</v>
      </c>
      <c r="AN43" s="19">
        <v>0</v>
      </c>
      <c r="AO43" s="19">
        <v>451.935</v>
      </c>
      <c r="AP43">
        <v>0.18</v>
      </c>
      <c r="AQ43">
        <v>1.92</v>
      </c>
      <c r="AR43">
        <v>1.59</v>
      </c>
      <c r="AS43">
        <v>1.91</v>
      </c>
    </row>
    <row r="44" spans="1:45" ht="12.75">
      <c r="A44" s="3" t="s">
        <v>8</v>
      </c>
      <c r="B44" s="4">
        <v>72</v>
      </c>
      <c r="C44">
        <v>7200</v>
      </c>
      <c r="D44">
        <v>15924</v>
      </c>
      <c r="E44" s="5">
        <v>-0.58</v>
      </c>
      <c r="F44" s="5">
        <v>0.8</v>
      </c>
      <c r="G44" s="5">
        <v>-0.7</v>
      </c>
      <c r="H44" s="5">
        <v>2.73</v>
      </c>
      <c r="I44" s="5" t="s">
        <v>15</v>
      </c>
      <c r="J44" s="5">
        <v>11.5</v>
      </c>
      <c r="K44" s="6"/>
      <c r="L44" s="7">
        <v>13</v>
      </c>
      <c r="M44">
        <v>0</v>
      </c>
      <c r="N44">
        <v>0</v>
      </c>
      <c r="O44">
        <v>0</v>
      </c>
      <c r="P44">
        <v>0.02409</v>
      </c>
      <c r="Q44">
        <v>0.214331</v>
      </c>
      <c r="R44">
        <v>0.282816</v>
      </c>
      <c r="S44">
        <v>0.344453</v>
      </c>
      <c r="T44">
        <v>0.393449</v>
      </c>
      <c r="U44">
        <v>0.407902</v>
      </c>
      <c r="V44">
        <v>0.389498</v>
      </c>
      <c r="W44">
        <v>0.384577</v>
      </c>
      <c r="X44">
        <v>0.488557</v>
      </c>
      <c r="Y44">
        <v>0.753136</v>
      </c>
      <c r="Z44">
        <v>1.090039</v>
      </c>
      <c r="AA44">
        <v>1.3642</v>
      </c>
      <c r="AB44">
        <v>1.539182</v>
      </c>
      <c r="AC44">
        <v>1.508123</v>
      </c>
      <c r="AD44">
        <v>0.791391</v>
      </c>
      <c r="AE44">
        <v>0.002115</v>
      </c>
      <c r="AF44">
        <v>0</v>
      </c>
      <c r="AG44">
        <v>2.052813</v>
      </c>
      <c r="AH44">
        <v>16.859145</v>
      </c>
      <c r="AI44">
        <v>34.644342</v>
      </c>
      <c r="AJ44">
        <v>28.577438</v>
      </c>
      <c r="AK44">
        <v>7.888402</v>
      </c>
      <c r="AN44" s="19">
        <f aca="true" t="shared" si="0" ref="AN44:AN49">(AK44+AL44+AM44)*W44*1.21</f>
        <v>3.6707745509043397</v>
      </c>
      <c r="AO44" s="19">
        <f aca="true" t="shared" si="1" ref="AO44:AO49">AD44*1.21*W44</f>
        <v>0.36826443969447</v>
      </c>
      <c r="AP44">
        <v>0.18</v>
      </c>
      <c r="AQ44">
        <v>0.58</v>
      </c>
      <c r="AR44">
        <v>0.25</v>
      </c>
      <c r="AS44">
        <v>1.69</v>
      </c>
    </row>
    <row r="45" spans="1:41" ht="12.75">
      <c r="A45" s="3" t="s">
        <v>8</v>
      </c>
      <c r="B45" s="4">
        <v>79</v>
      </c>
      <c r="C45">
        <v>7205</v>
      </c>
      <c r="D45">
        <v>15980</v>
      </c>
      <c r="E45" s="5">
        <v>-1.84</v>
      </c>
      <c r="F45" s="5">
        <v>0.96</v>
      </c>
      <c r="G45" s="5">
        <v>-1.4</v>
      </c>
      <c r="H45" s="5">
        <v>3.93</v>
      </c>
      <c r="I45" s="5" t="s">
        <v>15</v>
      </c>
      <c r="J45" s="5">
        <v>8</v>
      </c>
      <c r="K45" s="6"/>
      <c r="L45" s="7">
        <v>14</v>
      </c>
      <c r="AN45" s="19">
        <f t="shared" si="0"/>
        <v>0</v>
      </c>
      <c r="AO45" s="19">
        <f t="shared" si="1"/>
        <v>0</v>
      </c>
    </row>
    <row r="46" spans="1:41" ht="12.75">
      <c r="A46" s="3" t="s">
        <v>8</v>
      </c>
      <c r="B46" s="4">
        <v>80</v>
      </c>
      <c r="C46">
        <v>7205</v>
      </c>
      <c r="D46">
        <v>15980</v>
      </c>
      <c r="E46" s="5">
        <v>-1.38</v>
      </c>
      <c r="F46" s="5">
        <v>1.07</v>
      </c>
      <c r="G46" s="5">
        <v>-1.11</v>
      </c>
      <c r="H46" s="5">
        <v>3.3</v>
      </c>
      <c r="I46" s="5" t="s">
        <v>15</v>
      </c>
      <c r="J46" s="5">
        <v>8</v>
      </c>
      <c r="K46" s="6"/>
      <c r="L46" s="7">
        <v>12</v>
      </c>
      <c r="AN46" s="19">
        <f t="shared" si="0"/>
        <v>0</v>
      </c>
      <c r="AO46" s="19">
        <f t="shared" si="1"/>
        <v>0</v>
      </c>
    </row>
    <row r="47" spans="1:41" ht="12.75">
      <c r="A47" s="3" t="s">
        <v>8</v>
      </c>
      <c r="B47" s="4">
        <v>81</v>
      </c>
      <c r="C47">
        <v>7220</v>
      </c>
      <c r="D47">
        <v>15980</v>
      </c>
      <c r="E47" s="7">
        <v>-1.72</v>
      </c>
      <c r="F47" s="7">
        <v>0.9</v>
      </c>
      <c r="G47" s="7">
        <v>-1.39</v>
      </c>
      <c r="H47" s="7">
        <v>3.92</v>
      </c>
      <c r="I47" s="5" t="s">
        <v>15</v>
      </c>
      <c r="J47" s="5">
        <v>7.5</v>
      </c>
      <c r="K47" s="6"/>
      <c r="L47" s="7">
        <v>17</v>
      </c>
      <c r="AN47" s="19">
        <f t="shared" si="0"/>
        <v>0</v>
      </c>
      <c r="AO47" s="19">
        <f t="shared" si="1"/>
        <v>0</v>
      </c>
    </row>
    <row r="48" spans="1:45" ht="12.75">
      <c r="A48" s="3" t="s">
        <v>8</v>
      </c>
      <c r="B48" s="4">
        <v>200</v>
      </c>
      <c r="C48">
        <v>6515</v>
      </c>
      <c r="D48">
        <v>16080</v>
      </c>
      <c r="E48" s="5">
        <v>4.17</v>
      </c>
      <c r="F48" s="5">
        <v>1.24</v>
      </c>
      <c r="G48" s="5">
        <v>4.59</v>
      </c>
      <c r="H48" s="5">
        <v>-1.36</v>
      </c>
      <c r="I48" s="5" t="s">
        <v>12</v>
      </c>
      <c r="J48" s="5">
        <v>78</v>
      </c>
      <c r="K48" s="6"/>
      <c r="L48" s="7">
        <v>0.1</v>
      </c>
      <c r="M48">
        <v>0.081768</v>
      </c>
      <c r="N48">
        <v>0.351067</v>
      </c>
      <c r="O48">
        <v>0.490498</v>
      </c>
      <c r="P48">
        <v>0.529535</v>
      </c>
      <c r="Q48">
        <v>0.631716</v>
      </c>
      <c r="R48">
        <v>0.781666</v>
      </c>
      <c r="S48">
        <v>0.922992</v>
      </c>
      <c r="T48">
        <v>1.128613</v>
      </c>
      <c r="U48">
        <v>1.542105</v>
      </c>
      <c r="V48">
        <v>2.368506</v>
      </c>
      <c r="W48">
        <v>3.727373</v>
      </c>
      <c r="X48">
        <v>5.541715</v>
      </c>
      <c r="Y48">
        <v>7.557994</v>
      </c>
      <c r="Z48">
        <v>9.574351</v>
      </c>
      <c r="AA48">
        <v>11.765095</v>
      </c>
      <c r="AB48">
        <v>14.143848</v>
      </c>
      <c r="AC48">
        <v>15.453693</v>
      </c>
      <c r="AD48">
        <v>13.485782</v>
      </c>
      <c r="AE48">
        <v>8.05442</v>
      </c>
      <c r="AF48">
        <v>1.867261</v>
      </c>
      <c r="AG48">
        <v>0</v>
      </c>
      <c r="AH48">
        <v>0</v>
      </c>
      <c r="AI48">
        <v>0</v>
      </c>
      <c r="AJ48">
        <v>0</v>
      </c>
      <c r="AK48">
        <v>0</v>
      </c>
      <c r="AN48" s="19">
        <f t="shared" si="0"/>
        <v>0</v>
      </c>
      <c r="AO48" s="19">
        <f t="shared" si="1"/>
        <v>60.822513049930066</v>
      </c>
      <c r="AP48">
        <v>3.89</v>
      </c>
      <c r="AQ48">
        <v>1.48</v>
      </c>
      <c r="AR48">
        <v>4.21</v>
      </c>
      <c r="AS48">
        <v>-0.63</v>
      </c>
    </row>
    <row r="49" spans="1:45" ht="13.5" thickBot="1">
      <c r="A49" s="8" t="s">
        <v>8</v>
      </c>
      <c r="B49" s="9">
        <v>252</v>
      </c>
      <c r="C49">
        <v>7207</v>
      </c>
      <c r="D49">
        <v>16043</v>
      </c>
      <c r="E49" s="10">
        <v>0.2</v>
      </c>
      <c r="F49" s="10">
        <v>0.79</v>
      </c>
      <c r="G49" s="10">
        <v>0.18</v>
      </c>
      <c r="H49" s="10">
        <v>1.75</v>
      </c>
      <c r="I49" s="10" t="s">
        <v>11</v>
      </c>
      <c r="J49" s="10">
        <v>8</v>
      </c>
      <c r="K49" s="11"/>
      <c r="L49" s="7">
        <v>0.3</v>
      </c>
      <c r="AN49" s="19">
        <f t="shared" si="0"/>
        <v>0</v>
      </c>
      <c r="AO49" s="19">
        <f t="shared" si="1"/>
        <v>0</v>
      </c>
      <c r="AP49">
        <v>4.39</v>
      </c>
      <c r="AQ49">
        <v>1.33</v>
      </c>
      <c r="AR49">
        <v>4.68</v>
      </c>
      <c r="AS49">
        <v>-1.31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 topLeftCell="AF17">
      <selection activeCell="AT60" sqref="AT60"/>
    </sheetView>
  </sheetViews>
  <sheetFormatPr defaultColWidth="11.00390625" defaultRowHeight="12.75"/>
  <sheetData>
    <row r="1" spans="1:50" ht="13.5" thickBot="1">
      <c r="A1" s="33" t="s">
        <v>0</v>
      </c>
      <c r="B1" s="24"/>
      <c r="C1" s="3" t="s">
        <v>8</v>
      </c>
      <c r="D1" s="3" t="s">
        <v>8</v>
      </c>
      <c r="E1" s="3" t="s">
        <v>8</v>
      </c>
      <c r="F1" s="3" t="s">
        <v>8</v>
      </c>
      <c r="G1" s="3" t="s">
        <v>8</v>
      </c>
      <c r="H1" s="3" t="s">
        <v>8</v>
      </c>
      <c r="I1" s="3" t="s">
        <v>8</v>
      </c>
      <c r="J1" s="3" t="s">
        <v>8</v>
      </c>
      <c r="K1" s="3" t="s">
        <v>8</v>
      </c>
      <c r="L1" s="3" t="s">
        <v>8</v>
      </c>
      <c r="M1" s="3" t="s">
        <v>8</v>
      </c>
      <c r="N1" s="3" t="s">
        <v>8</v>
      </c>
      <c r="O1" s="3" t="s">
        <v>8</v>
      </c>
      <c r="P1" s="3" t="s">
        <v>8</v>
      </c>
      <c r="Q1" s="3" t="s">
        <v>8</v>
      </c>
      <c r="R1" s="3" t="s">
        <v>8</v>
      </c>
      <c r="S1" s="3" t="s">
        <v>8</v>
      </c>
      <c r="T1" s="3" t="s">
        <v>8</v>
      </c>
      <c r="U1" s="3" t="s">
        <v>8</v>
      </c>
      <c r="V1" s="3" t="s">
        <v>8</v>
      </c>
      <c r="W1" s="3" t="s">
        <v>8</v>
      </c>
      <c r="X1" s="3" t="s">
        <v>8</v>
      </c>
      <c r="Y1" s="3" t="s">
        <v>8</v>
      </c>
      <c r="Z1" s="3" t="s">
        <v>8</v>
      </c>
      <c r="AA1" s="3" t="s">
        <v>8</v>
      </c>
      <c r="AB1" s="3" t="s">
        <v>8</v>
      </c>
      <c r="AC1" s="3" t="s">
        <v>8</v>
      </c>
      <c r="AD1" s="3" t="s">
        <v>8</v>
      </c>
      <c r="AE1" s="3" t="s">
        <v>8</v>
      </c>
      <c r="AF1" s="3" t="s">
        <v>8</v>
      </c>
      <c r="AG1" s="3" t="s">
        <v>8</v>
      </c>
      <c r="AH1" s="3" t="s">
        <v>8</v>
      </c>
      <c r="AI1" s="3" t="s">
        <v>8</v>
      </c>
      <c r="AJ1" s="3" t="s">
        <v>8</v>
      </c>
      <c r="AK1" s="3" t="s">
        <v>8</v>
      </c>
      <c r="AL1" s="3" t="s">
        <v>8</v>
      </c>
      <c r="AM1" s="3" t="s">
        <v>8</v>
      </c>
      <c r="AN1" s="3" t="s">
        <v>8</v>
      </c>
      <c r="AO1" s="3" t="s">
        <v>8</v>
      </c>
      <c r="AP1" s="3" t="s">
        <v>8</v>
      </c>
      <c r="AQ1" s="3" t="s">
        <v>8</v>
      </c>
      <c r="AR1" s="3" t="s">
        <v>8</v>
      </c>
      <c r="AS1" s="3" t="s">
        <v>8</v>
      </c>
      <c r="AT1" s="3" t="s">
        <v>8</v>
      </c>
      <c r="AU1" s="3" t="s">
        <v>8</v>
      </c>
      <c r="AV1" s="3" t="s">
        <v>8</v>
      </c>
      <c r="AW1" s="3" t="s">
        <v>8</v>
      </c>
      <c r="AX1" s="8" t="s">
        <v>8</v>
      </c>
    </row>
    <row r="2" spans="1:50" ht="13.5" thickBot="1">
      <c r="A2" s="34"/>
      <c r="B2" s="25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7</v>
      </c>
      <c r="I2" s="4">
        <v>17</v>
      </c>
      <c r="J2" s="4">
        <v>20</v>
      </c>
      <c r="K2" s="4">
        <v>21</v>
      </c>
      <c r="L2" s="4">
        <v>22</v>
      </c>
      <c r="M2" s="4">
        <v>25</v>
      </c>
      <c r="N2" s="4">
        <v>26</v>
      </c>
      <c r="O2" s="4">
        <v>28</v>
      </c>
      <c r="P2" s="4">
        <v>29</v>
      </c>
      <c r="Q2" s="4">
        <v>30</v>
      </c>
      <c r="R2" s="4">
        <v>32</v>
      </c>
      <c r="S2" s="4">
        <v>35</v>
      </c>
      <c r="T2" s="4">
        <v>36</v>
      </c>
      <c r="U2" s="4">
        <v>37</v>
      </c>
      <c r="V2" s="4">
        <v>38</v>
      </c>
      <c r="W2" s="4">
        <v>39</v>
      </c>
      <c r="X2" s="4">
        <v>40</v>
      </c>
      <c r="Y2" s="4">
        <v>41</v>
      </c>
      <c r="Z2" s="4">
        <v>42</v>
      </c>
      <c r="AA2" s="4">
        <v>43</v>
      </c>
      <c r="AB2" s="4">
        <v>44</v>
      </c>
      <c r="AC2" s="4">
        <v>45</v>
      </c>
      <c r="AD2" s="4">
        <v>46</v>
      </c>
      <c r="AE2" s="4">
        <v>47</v>
      </c>
      <c r="AF2" s="4">
        <v>48</v>
      </c>
      <c r="AG2" s="4">
        <v>49</v>
      </c>
      <c r="AH2" s="4">
        <v>51</v>
      </c>
      <c r="AI2" s="4">
        <v>52</v>
      </c>
      <c r="AJ2" s="4">
        <v>53</v>
      </c>
      <c r="AK2" s="4">
        <v>56</v>
      </c>
      <c r="AL2" s="4">
        <v>57</v>
      </c>
      <c r="AM2" s="4">
        <v>58</v>
      </c>
      <c r="AN2" s="4">
        <v>59</v>
      </c>
      <c r="AO2" s="4">
        <v>68</v>
      </c>
      <c r="AP2" s="4">
        <v>69</v>
      </c>
      <c r="AQ2" s="4">
        <v>70</v>
      </c>
      <c r="AR2" s="4">
        <v>71</v>
      </c>
      <c r="AS2" s="4">
        <v>72</v>
      </c>
      <c r="AT2" s="4">
        <v>79</v>
      </c>
      <c r="AU2" s="4">
        <v>80</v>
      </c>
      <c r="AV2" s="4">
        <v>81</v>
      </c>
      <c r="AW2" s="4">
        <v>200</v>
      </c>
      <c r="AX2" s="9">
        <v>252</v>
      </c>
    </row>
    <row r="3" spans="1:50" ht="13.5" thickBot="1">
      <c r="A3" s="12" t="s">
        <v>19</v>
      </c>
      <c r="B3" s="26"/>
      <c r="C3">
        <v>7234</v>
      </c>
      <c r="D3">
        <v>7232</v>
      </c>
      <c r="E3">
        <v>7220</v>
      </c>
      <c r="F3">
        <v>7220</v>
      </c>
      <c r="G3">
        <v>7217</v>
      </c>
      <c r="H3">
        <v>7206</v>
      </c>
      <c r="I3">
        <v>7190</v>
      </c>
      <c r="J3">
        <v>7185</v>
      </c>
      <c r="K3">
        <v>7183</v>
      </c>
      <c r="L3">
        <v>7176</v>
      </c>
      <c r="M3">
        <v>7251</v>
      </c>
      <c r="N3">
        <v>7022</v>
      </c>
      <c r="O3">
        <v>7018</v>
      </c>
      <c r="P3">
        <v>7020</v>
      </c>
      <c r="Q3">
        <v>7015</v>
      </c>
      <c r="R3">
        <v>6990</v>
      </c>
      <c r="S3">
        <v>6945</v>
      </c>
      <c r="T3">
        <v>6905</v>
      </c>
      <c r="U3">
        <v>6840</v>
      </c>
      <c r="V3">
        <v>6770</v>
      </c>
      <c r="W3">
        <v>6740</v>
      </c>
      <c r="X3">
        <v>6710</v>
      </c>
      <c r="Y3">
        <v>6805</v>
      </c>
      <c r="Z3">
        <v>6800</v>
      </c>
      <c r="AA3">
        <v>6765</v>
      </c>
      <c r="AB3">
        <v>6750</v>
      </c>
      <c r="AC3">
        <v>6760</v>
      </c>
      <c r="AD3">
        <v>6770</v>
      </c>
      <c r="AE3">
        <v>6995</v>
      </c>
      <c r="AF3">
        <v>7065</v>
      </c>
      <c r="AG3">
        <v>7115</v>
      </c>
      <c r="AH3">
        <v>7160</v>
      </c>
      <c r="AI3">
        <v>7185</v>
      </c>
      <c r="AJ3">
        <v>7135</v>
      </c>
      <c r="AK3">
        <v>7140</v>
      </c>
      <c r="AL3">
        <v>7145</v>
      </c>
      <c r="AM3">
        <v>7140</v>
      </c>
      <c r="AN3">
        <v>7145</v>
      </c>
      <c r="AO3">
        <v>7170</v>
      </c>
      <c r="AP3">
        <v>7175</v>
      </c>
      <c r="AQ3">
        <v>7184</v>
      </c>
      <c r="AR3">
        <v>7200</v>
      </c>
      <c r="AS3">
        <v>7200</v>
      </c>
      <c r="AT3">
        <v>7205</v>
      </c>
      <c r="AU3">
        <v>7205</v>
      </c>
      <c r="AV3">
        <v>7220</v>
      </c>
      <c r="AW3">
        <v>6515</v>
      </c>
      <c r="AX3">
        <v>7207</v>
      </c>
    </row>
    <row r="4" spans="1:50" ht="13.5" thickBot="1">
      <c r="A4" s="12" t="s">
        <v>17</v>
      </c>
      <c r="B4" s="26"/>
      <c r="C4">
        <v>16064</v>
      </c>
      <c r="D4">
        <v>16064</v>
      </c>
      <c r="E4">
        <v>16063</v>
      </c>
      <c r="F4">
        <v>16063</v>
      </c>
      <c r="G4">
        <v>16054</v>
      </c>
      <c r="H4">
        <v>16040</v>
      </c>
      <c r="I4">
        <v>16032</v>
      </c>
      <c r="J4">
        <v>16022</v>
      </c>
      <c r="K4">
        <v>16020</v>
      </c>
      <c r="L4">
        <v>16006</v>
      </c>
      <c r="M4">
        <v>16076</v>
      </c>
      <c r="N4">
        <v>16135</v>
      </c>
      <c r="O4">
        <v>16071</v>
      </c>
      <c r="P4">
        <v>16035</v>
      </c>
      <c r="Q4">
        <v>15990</v>
      </c>
      <c r="R4">
        <v>15960</v>
      </c>
      <c r="S4">
        <v>15920</v>
      </c>
      <c r="T4">
        <v>15925</v>
      </c>
      <c r="U4">
        <v>15940</v>
      </c>
      <c r="V4">
        <v>15938</v>
      </c>
      <c r="W4">
        <v>15975</v>
      </c>
      <c r="X4">
        <v>16040</v>
      </c>
      <c r="Y4">
        <v>15930</v>
      </c>
      <c r="Z4">
        <v>15920</v>
      </c>
      <c r="AA4">
        <v>15870</v>
      </c>
      <c r="AB4">
        <v>15845</v>
      </c>
      <c r="AC4">
        <v>15815</v>
      </c>
      <c r="AD4">
        <v>15800</v>
      </c>
      <c r="AE4">
        <v>15890</v>
      </c>
      <c r="AF4">
        <v>15875</v>
      </c>
      <c r="AG4">
        <v>15850</v>
      </c>
      <c r="AH4">
        <v>15850</v>
      </c>
      <c r="AI4">
        <v>15830</v>
      </c>
      <c r="AJ4">
        <v>15880</v>
      </c>
      <c r="AK4">
        <v>15915</v>
      </c>
      <c r="AL4">
        <v>15930</v>
      </c>
      <c r="AM4">
        <v>15945</v>
      </c>
      <c r="AN4">
        <v>15930</v>
      </c>
      <c r="AO4">
        <v>15870</v>
      </c>
      <c r="AP4">
        <v>15875</v>
      </c>
      <c r="AQ4">
        <v>15886</v>
      </c>
      <c r="AR4">
        <v>15925</v>
      </c>
      <c r="AS4">
        <v>15924</v>
      </c>
      <c r="AT4">
        <v>15980</v>
      </c>
      <c r="AU4">
        <v>15980</v>
      </c>
      <c r="AV4">
        <v>15980</v>
      </c>
      <c r="AW4">
        <v>16080</v>
      </c>
      <c r="AX4">
        <v>16043</v>
      </c>
    </row>
    <row r="5" spans="1:50" ht="13.5" thickBot="1">
      <c r="A5" s="1" t="s">
        <v>1</v>
      </c>
      <c r="B5" s="27"/>
      <c r="C5" s="5">
        <v>5.05</v>
      </c>
      <c r="D5" s="5">
        <v>4.74</v>
      </c>
      <c r="E5" s="5">
        <v>4.29</v>
      </c>
      <c r="F5" s="5">
        <v>4.13</v>
      </c>
      <c r="G5" s="5">
        <v>3.54</v>
      </c>
      <c r="H5" s="5">
        <v>-0.51</v>
      </c>
      <c r="I5" s="5">
        <v>-0.42</v>
      </c>
      <c r="J5" s="5">
        <v>-0.42</v>
      </c>
      <c r="K5" s="5">
        <v>-0.37</v>
      </c>
      <c r="L5" s="5">
        <v>-0.49</v>
      </c>
      <c r="M5" s="5">
        <v>4.18</v>
      </c>
      <c r="N5" s="5">
        <v>3.16</v>
      </c>
      <c r="O5" s="5">
        <v>3.68</v>
      </c>
      <c r="P5" s="5">
        <v>1.52</v>
      </c>
      <c r="Q5" s="5">
        <v>1.29</v>
      </c>
      <c r="R5" s="5">
        <v>1.26</v>
      </c>
      <c r="S5" s="5">
        <v>1.38</v>
      </c>
      <c r="T5" s="5">
        <v>1.6</v>
      </c>
      <c r="U5" s="5">
        <v>1.93</v>
      </c>
      <c r="V5" s="5">
        <v>2.04</v>
      </c>
      <c r="W5" s="5">
        <v>2.33</v>
      </c>
      <c r="X5" s="5">
        <v>3.32</v>
      </c>
      <c r="Y5" s="5">
        <v>1.93</v>
      </c>
      <c r="Z5" s="5">
        <v>1.91</v>
      </c>
      <c r="AA5" s="5">
        <v>2.02</v>
      </c>
      <c r="AB5" s="5">
        <v>2.07</v>
      </c>
      <c r="AC5" s="5">
        <v>2.12</v>
      </c>
      <c r="AD5" s="5">
        <v>2.12</v>
      </c>
      <c r="AE5" s="5">
        <v>1.22</v>
      </c>
      <c r="AF5" s="5">
        <v>1.05</v>
      </c>
      <c r="AG5" s="5">
        <v>1.02</v>
      </c>
      <c r="AH5" s="5">
        <v>0.86</v>
      </c>
      <c r="AI5" s="5">
        <v>1.03</v>
      </c>
      <c r="AJ5" s="5"/>
      <c r="AK5" s="5">
        <v>0.22</v>
      </c>
      <c r="AL5" s="5">
        <v>0.17</v>
      </c>
      <c r="AM5" s="5">
        <v>-0.03</v>
      </c>
      <c r="AN5" s="5">
        <v>0.13</v>
      </c>
      <c r="AO5" s="5">
        <v>0.48</v>
      </c>
      <c r="AP5" s="5">
        <v>0.27</v>
      </c>
      <c r="AQ5" s="5">
        <v>0</v>
      </c>
      <c r="AR5" s="5">
        <v>-0.09</v>
      </c>
      <c r="AS5" s="5">
        <v>-0.58</v>
      </c>
      <c r="AT5" s="5">
        <v>-1.84</v>
      </c>
      <c r="AU5" s="5">
        <v>-1.38</v>
      </c>
      <c r="AV5" s="7">
        <v>-1.72</v>
      </c>
      <c r="AW5" s="5">
        <v>4.17</v>
      </c>
      <c r="AX5" s="10">
        <v>0.2</v>
      </c>
    </row>
    <row r="6" spans="1:50" ht="13.5" thickBot="1">
      <c r="A6" s="1" t="s">
        <v>2</v>
      </c>
      <c r="B6" s="27"/>
      <c r="C6" s="5">
        <v>1.09</v>
      </c>
      <c r="D6" s="5">
        <v>1.26</v>
      </c>
      <c r="E6" s="5">
        <v>1.43</v>
      </c>
      <c r="F6" s="5">
        <v>3.14</v>
      </c>
      <c r="G6" s="5">
        <v>3.04</v>
      </c>
      <c r="H6" s="5">
        <v>2.88</v>
      </c>
      <c r="I6" s="5">
        <v>0.98</v>
      </c>
      <c r="J6" s="5">
        <v>0.85</v>
      </c>
      <c r="K6" s="5">
        <v>0.99</v>
      </c>
      <c r="L6" s="5">
        <v>0.91</v>
      </c>
      <c r="M6" s="5">
        <v>1.09</v>
      </c>
      <c r="N6" s="5">
        <v>1.77</v>
      </c>
      <c r="O6" s="5">
        <v>1.9</v>
      </c>
      <c r="P6" s="5">
        <v>0.71</v>
      </c>
      <c r="Q6" s="5">
        <v>0.43</v>
      </c>
      <c r="R6" s="5">
        <v>0.39</v>
      </c>
      <c r="S6" s="5">
        <v>0.34</v>
      </c>
      <c r="T6" s="5">
        <v>0.36</v>
      </c>
      <c r="U6" s="5">
        <v>0.45</v>
      </c>
      <c r="V6" s="5">
        <v>0.47</v>
      </c>
      <c r="W6" s="5">
        <v>0.7</v>
      </c>
      <c r="X6" s="5">
        <v>1.43</v>
      </c>
      <c r="Y6" s="5">
        <v>0.44</v>
      </c>
      <c r="Z6" s="5">
        <v>0.41</v>
      </c>
      <c r="AA6" s="5">
        <v>0.38</v>
      </c>
      <c r="AB6" s="5">
        <v>0.45</v>
      </c>
      <c r="AC6" s="5">
        <v>0.44</v>
      </c>
      <c r="AD6" s="5">
        <v>0.44</v>
      </c>
      <c r="AE6" s="5">
        <v>0.39</v>
      </c>
      <c r="AF6" s="5">
        <v>0.4</v>
      </c>
      <c r="AG6" s="5">
        <v>0.39</v>
      </c>
      <c r="AH6" s="5">
        <v>0.48</v>
      </c>
      <c r="AI6" s="5">
        <v>1.83</v>
      </c>
      <c r="AJ6" s="5"/>
      <c r="AK6" s="5">
        <v>0.48</v>
      </c>
      <c r="AL6" s="5">
        <v>0.55</v>
      </c>
      <c r="AM6" s="5">
        <v>0.56</v>
      </c>
      <c r="AN6" s="5">
        <v>0.56</v>
      </c>
      <c r="AO6" s="5">
        <v>0.4</v>
      </c>
      <c r="AP6" s="5">
        <v>0.43</v>
      </c>
      <c r="AQ6" s="5">
        <v>0.61</v>
      </c>
      <c r="AR6" s="5">
        <v>0.59</v>
      </c>
      <c r="AS6" s="5">
        <v>0.8</v>
      </c>
      <c r="AT6" s="5">
        <v>0.96</v>
      </c>
      <c r="AU6" s="5">
        <v>1.07</v>
      </c>
      <c r="AV6" s="7">
        <v>0.9</v>
      </c>
      <c r="AW6" s="5">
        <v>1.24</v>
      </c>
      <c r="AX6" s="10">
        <v>0.79</v>
      </c>
    </row>
    <row r="7" spans="1:50" ht="13.5" thickBot="1">
      <c r="A7" s="1" t="s">
        <v>3</v>
      </c>
      <c r="B7" s="27"/>
      <c r="C7" s="5">
        <v>4.84</v>
      </c>
      <c r="D7" s="5">
        <v>4.75</v>
      </c>
      <c r="E7" s="5">
        <v>4.52</v>
      </c>
      <c r="F7" s="5">
        <v>2.53</v>
      </c>
      <c r="G7" s="5">
        <v>2.55</v>
      </c>
      <c r="H7" s="5">
        <v>1.42</v>
      </c>
      <c r="I7" s="5">
        <v>-0.4</v>
      </c>
      <c r="J7" s="5">
        <v>-0.32</v>
      </c>
      <c r="K7" s="5">
        <v>-0.53</v>
      </c>
      <c r="L7" s="5">
        <v>-0.51</v>
      </c>
      <c r="M7" s="5">
        <v>4.44</v>
      </c>
      <c r="N7" s="5">
        <v>3.44</v>
      </c>
      <c r="O7" s="5">
        <v>3.68</v>
      </c>
      <c r="P7" s="5">
        <v>1.72</v>
      </c>
      <c r="Q7" s="5">
        <v>1.31</v>
      </c>
      <c r="R7" s="5">
        <v>1.25</v>
      </c>
      <c r="S7" s="5">
        <v>1.37</v>
      </c>
      <c r="T7" s="5">
        <v>1.65</v>
      </c>
      <c r="U7" s="5">
        <v>2.05</v>
      </c>
      <c r="V7" s="5">
        <v>2.12</v>
      </c>
      <c r="W7" s="5">
        <v>2.53</v>
      </c>
      <c r="X7" s="5">
        <v>4.03</v>
      </c>
      <c r="Y7" s="5">
        <v>2.04</v>
      </c>
      <c r="Z7" s="5">
        <v>2</v>
      </c>
      <c r="AA7" s="5">
        <v>2.04</v>
      </c>
      <c r="AB7" s="5">
        <v>2.12</v>
      </c>
      <c r="AC7" s="5">
        <v>2.16</v>
      </c>
      <c r="AD7" s="5">
        <v>2.16</v>
      </c>
      <c r="AE7" s="5">
        <v>1.21</v>
      </c>
      <c r="AF7" s="5">
        <v>1.07</v>
      </c>
      <c r="AG7" s="5">
        <v>1.03</v>
      </c>
      <c r="AH7" s="5">
        <v>0.89</v>
      </c>
      <c r="AI7" s="5">
        <v>2.46</v>
      </c>
      <c r="AJ7" s="5"/>
      <c r="AK7" s="5">
        <v>0.24</v>
      </c>
      <c r="AL7" s="5">
        <v>0.13</v>
      </c>
      <c r="AM7" s="5">
        <v>-0.11</v>
      </c>
      <c r="AN7" s="5">
        <v>-0.19</v>
      </c>
      <c r="AO7" s="5">
        <v>0.46</v>
      </c>
      <c r="AP7" s="5">
        <v>0.25</v>
      </c>
      <c r="AQ7" s="5">
        <v>-0.06</v>
      </c>
      <c r="AR7" s="5">
        <v>-0.11</v>
      </c>
      <c r="AS7" s="5">
        <v>-0.7</v>
      </c>
      <c r="AT7" s="5">
        <v>-1.4</v>
      </c>
      <c r="AU7" s="5">
        <v>-1.11</v>
      </c>
      <c r="AV7" s="7">
        <v>-1.39</v>
      </c>
      <c r="AW7" s="5">
        <v>4.59</v>
      </c>
      <c r="AX7" s="10">
        <v>0.18</v>
      </c>
    </row>
    <row r="8" spans="1:50" ht="13.5" thickBot="1">
      <c r="A8" s="1" t="s">
        <v>4</v>
      </c>
      <c r="B8" s="27"/>
      <c r="C8" s="5">
        <v>-2.65</v>
      </c>
      <c r="D8" s="5">
        <v>-1.78</v>
      </c>
      <c r="E8" s="5">
        <v>-1</v>
      </c>
      <c r="F8" s="5">
        <v>0.68</v>
      </c>
      <c r="G8" s="5">
        <v>0.84</v>
      </c>
      <c r="H8" s="5">
        <v>2.18</v>
      </c>
      <c r="I8" s="5">
        <v>2.43</v>
      </c>
      <c r="J8" s="5">
        <v>2.49</v>
      </c>
      <c r="K8" s="5">
        <v>2.38</v>
      </c>
      <c r="L8" s="5">
        <v>2.54</v>
      </c>
      <c r="M8" s="5">
        <v>-1.83</v>
      </c>
      <c r="N8" s="5">
        <v>0.21</v>
      </c>
      <c r="O8" s="5">
        <v>0.06</v>
      </c>
      <c r="P8" s="5">
        <v>-0.14</v>
      </c>
      <c r="Q8" s="5">
        <v>-1</v>
      </c>
      <c r="R8" s="5">
        <v>-1.23</v>
      </c>
      <c r="S8" s="5">
        <v>-2.06</v>
      </c>
      <c r="T8" s="5">
        <v>-2.51</v>
      </c>
      <c r="U8" s="5">
        <v>-2.34</v>
      </c>
      <c r="V8" s="5">
        <v>-2.34</v>
      </c>
      <c r="W8" s="5">
        <v>-1.33</v>
      </c>
      <c r="X8" s="5">
        <v>-0.33</v>
      </c>
      <c r="Y8" s="5">
        <v>-2.44</v>
      </c>
      <c r="Z8" s="5">
        <v>-2.72</v>
      </c>
      <c r="AA8" s="5">
        <v>-3.39</v>
      </c>
      <c r="AB8" s="5">
        <v>-2.65</v>
      </c>
      <c r="AC8" s="5">
        <v>-2.87</v>
      </c>
      <c r="AD8" s="5">
        <v>-2.87</v>
      </c>
      <c r="AE8" s="5">
        <v>-1.13</v>
      </c>
      <c r="AF8" s="5">
        <v>-0.63</v>
      </c>
      <c r="AG8" s="5">
        <v>-0.65</v>
      </c>
      <c r="AH8" s="5">
        <v>0.19</v>
      </c>
      <c r="AI8" s="5">
        <v>1.44</v>
      </c>
      <c r="AJ8" s="5"/>
      <c r="AK8" s="5">
        <v>1.54</v>
      </c>
      <c r="AL8" s="5">
        <v>1.69</v>
      </c>
      <c r="AM8" s="5">
        <v>2.05</v>
      </c>
      <c r="AN8" s="5">
        <v>2.23</v>
      </c>
      <c r="AO8" s="5">
        <v>0.8</v>
      </c>
      <c r="AP8" s="5">
        <v>1.36</v>
      </c>
      <c r="AQ8" s="5">
        <v>2</v>
      </c>
      <c r="AR8" s="5">
        <v>2.15</v>
      </c>
      <c r="AS8" s="5">
        <v>2.73</v>
      </c>
      <c r="AT8" s="5">
        <v>3.93</v>
      </c>
      <c r="AU8" s="5">
        <v>3.3</v>
      </c>
      <c r="AV8" s="7">
        <v>3.92</v>
      </c>
      <c r="AW8" s="5">
        <v>-1.36</v>
      </c>
      <c r="AX8" s="10">
        <v>1.75</v>
      </c>
    </row>
    <row r="9" spans="1:50" ht="13.5" thickBot="1">
      <c r="A9" s="1" t="s">
        <v>5</v>
      </c>
      <c r="B9" s="27"/>
      <c r="C9" s="5" t="s">
        <v>9</v>
      </c>
      <c r="D9" s="5" t="s">
        <v>9</v>
      </c>
      <c r="E9" s="5" t="s">
        <v>10</v>
      </c>
      <c r="F9" s="5" t="s">
        <v>10</v>
      </c>
      <c r="G9" s="5" t="s">
        <v>10</v>
      </c>
      <c r="H9" s="7" t="s">
        <v>11</v>
      </c>
      <c r="I9" s="7" t="s">
        <v>12</v>
      </c>
      <c r="J9" s="7" t="s">
        <v>12</v>
      </c>
      <c r="K9" s="7" t="s">
        <v>12</v>
      </c>
      <c r="L9" s="7" t="s">
        <v>12</v>
      </c>
      <c r="M9" s="5" t="s">
        <v>13</v>
      </c>
      <c r="N9" s="5" t="s">
        <v>11</v>
      </c>
      <c r="O9" s="5" t="s">
        <v>11</v>
      </c>
      <c r="P9" s="5" t="s">
        <v>12</v>
      </c>
      <c r="Q9" s="5" t="s">
        <v>12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12</v>
      </c>
      <c r="W9" s="5" t="s">
        <v>12</v>
      </c>
      <c r="X9" s="5" t="s">
        <v>12</v>
      </c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5" t="s">
        <v>15</v>
      </c>
      <c r="AG9" s="5" t="s">
        <v>15</v>
      </c>
      <c r="AH9" s="5" t="s">
        <v>15</v>
      </c>
      <c r="AI9" s="5" t="s">
        <v>16</v>
      </c>
      <c r="AJ9" s="5"/>
      <c r="AK9" s="5" t="s">
        <v>15</v>
      </c>
      <c r="AL9" s="5" t="s">
        <v>15</v>
      </c>
      <c r="AM9" s="5" t="s">
        <v>15</v>
      </c>
      <c r="AN9" s="5" t="s">
        <v>15</v>
      </c>
      <c r="AO9" s="5" t="s">
        <v>15</v>
      </c>
      <c r="AP9" s="5" t="s">
        <v>15</v>
      </c>
      <c r="AQ9" s="5" t="s">
        <v>15</v>
      </c>
      <c r="AR9" s="5" t="s">
        <v>15</v>
      </c>
      <c r="AS9" s="5" t="s">
        <v>15</v>
      </c>
      <c r="AT9" s="5" t="s">
        <v>15</v>
      </c>
      <c r="AU9" s="5" t="s">
        <v>15</v>
      </c>
      <c r="AV9" s="5" t="s">
        <v>15</v>
      </c>
      <c r="AW9" s="5" t="s">
        <v>12</v>
      </c>
      <c r="AX9" s="10" t="s">
        <v>11</v>
      </c>
    </row>
    <row r="10" spans="1:50" ht="13.5" thickBot="1">
      <c r="A10" s="1" t="s">
        <v>6</v>
      </c>
      <c r="B10" s="27"/>
      <c r="C10" s="5">
        <v>7</v>
      </c>
      <c r="D10" s="5">
        <v>7.5</v>
      </c>
      <c r="E10" s="5">
        <v>8</v>
      </c>
      <c r="F10" s="5">
        <v>8</v>
      </c>
      <c r="G10" s="5">
        <v>8.5</v>
      </c>
      <c r="H10" s="7">
        <v>8</v>
      </c>
      <c r="I10" s="7">
        <v>9</v>
      </c>
      <c r="J10" s="7">
        <v>10</v>
      </c>
      <c r="K10" s="7">
        <v>10</v>
      </c>
      <c r="L10" s="7">
        <v>10.5</v>
      </c>
      <c r="M10" s="5">
        <v>8.5</v>
      </c>
      <c r="N10" s="5">
        <v>29</v>
      </c>
      <c r="O10" s="5">
        <v>27</v>
      </c>
      <c r="P10" s="5">
        <v>27</v>
      </c>
      <c r="Q10" s="5">
        <v>27</v>
      </c>
      <c r="R10" s="5">
        <v>32</v>
      </c>
      <c r="S10" s="5">
        <v>35</v>
      </c>
      <c r="T10" s="5">
        <v>38</v>
      </c>
      <c r="U10" s="5">
        <v>44</v>
      </c>
      <c r="V10" s="5">
        <v>53</v>
      </c>
      <c r="W10" s="5">
        <v>55</v>
      </c>
      <c r="X10" s="5">
        <v>58</v>
      </c>
      <c r="Y10" s="5">
        <v>49</v>
      </c>
      <c r="Z10" s="5">
        <v>50</v>
      </c>
      <c r="AA10" s="5">
        <v>55</v>
      </c>
      <c r="AB10" s="5">
        <v>57</v>
      </c>
      <c r="AC10" s="5">
        <v>57</v>
      </c>
      <c r="AD10" s="5">
        <v>57</v>
      </c>
      <c r="AE10" s="5">
        <v>31</v>
      </c>
      <c r="AF10" s="5">
        <v>25</v>
      </c>
      <c r="AG10" s="5">
        <v>24</v>
      </c>
      <c r="AH10" s="5">
        <v>20</v>
      </c>
      <c r="AI10" s="5">
        <v>21</v>
      </c>
      <c r="AJ10" s="5"/>
      <c r="AK10" s="5">
        <v>18</v>
      </c>
      <c r="AL10" s="5">
        <v>18</v>
      </c>
      <c r="AM10" s="5">
        <v>18</v>
      </c>
      <c r="AN10" s="5">
        <v>18</v>
      </c>
      <c r="AO10" s="5">
        <v>17.5</v>
      </c>
      <c r="AP10" s="5">
        <v>16</v>
      </c>
      <c r="AQ10" s="5">
        <v>16</v>
      </c>
      <c r="AR10" s="5">
        <v>12</v>
      </c>
      <c r="AS10" s="5">
        <v>11.5</v>
      </c>
      <c r="AT10" s="5">
        <v>8</v>
      </c>
      <c r="AU10" s="5">
        <v>8</v>
      </c>
      <c r="AV10" s="5">
        <v>7.5</v>
      </c>
      <c r="AW10" s="5">
        <v>78</v>
      </c>
      <c r="AX10" s="10">
        <v>8</v>
      </c>
    </row>
    <row r="11" spans="1:50" ht="13.5" thickBot="1">
      <c r="A11" s="2" t="s">
        <v>7</v>
      </c>
      <c r="B11" s="2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1"/>
    </row>
    <row r="12" spans="1:50" ht="12.75">
      <c r="A12" s="13" t="s">
        <v>18</v>
      </c>
      <c r="B12" s="29">
        <v>2000</v>
      </c>
      <c r="C12" s="7">
        <v>0.5</v>
      </c>
      <c r="D12" s="7">
        <v>0.5</v>
      </c>
      <c r="E12" s="7">
        <v>0.5</v>
      </c>
      <c r="F12" s="7">
        <v>1</v>
      </c>
      <c r="G12" s="7">
        <v>1</v>
      </c>
      <c r="H12" s="7">
        <v>7</v>
      </c>
      <c r="I12" s="7">
        <v>7.5</v>
      </c>
      <c r="J12" s="7">
        <v>11</v>
      </c>
      <c r="K12" s="7">
        <v>13</v>
      </c>
      <c r="L12" s="7">
        <v>14</v>
      </c>
      <c r="M12" s="7">
        <v>0.3</v>
      </c>
      <c r="N12" s="7">
        <v>0.1</v>
      </c>
      <c r="O12" s="7">
        <v>0.8</v>
      </c>
      <c r="P12" s="7">
        <v>1.4</v>
      </c>
      <c r="Q12" s="7">
        <v>1.4</v>
      </c>
      <c r="R12" s="7">
        <v>1.7</v>
      </c>
      <c r="S12" s="7">
        <v>1.3</v>
      </c>
      <c r="T12" s="7">
        <v>1.2</v>
      </c>
      <c r="U12" s="7">
        <v>0.6</v>
      </c>
      <c r="V12" s="7">
        <v>0.5</v>
      </c>
      <c r="W12" s="7">
        <v>0.2</v>
      </c>
      <c r="X12" s="7">
        <v>0.1</v>
      </c>
      <c r="Y12" s="7">
        <v>0.8</v>
      </c>
      <c r="Z12" s="7">
        <v>0.6</v>
      </c>
      <c r="AA12" s="7">
        <v>0.5</v>
      </c>
      <c r="AB12" s="7">
        <v>0.5</v>
      </c>
      <c r="AC12" s="7">
        <v>0.7</v>
      </c>
      <c r="AD12" s="7">
        <v>0.5</v>
      </c>
      <c r="AE12" s="7">
        <v>2</v>
      </c>
      <c r="AF12" s="7">
        <v>1.5</v>
      </c>
      <c r="AG12" s="7">
        <v>1.3</v>
      </c>
      <c r="AH12" s="7">
        <v>0.9</v>
      </c>
      <c r="AI12" s="7">
        <v>1.1</v>
      </c>
      <c r="AK12" s="7">
        <v>9</v>
      </c>
      <c r="AL12" s="7">
        <v>11</v>
      </c>
      <c r="AM12" s="7">
        <v>14</v>
      </c>
      <c r="AN12" s="7">
        <v>15</v>
      </c>
      <c r="AO12" s="7">
        <v>1.5</v>
      </c>
      <c r="AP12" s="7">
        <v>3</v>
      </c>
      <c r="AQ12" s="7">
        <v>6</v>
      </c>
      <c r="AR12" s="7">
        <v>9</v>
      </c>
      <c r="AS12" s="7">
        <v>13</v>
      </c>
      <c r="AT12" s="7">
        <v>14</v>
      </c>
      <c r="AU12" s="7">
        <v>12</v>
      </c>
      <c r="AV12" s="7">
        <v>17</v>
      </c>
      <c r="AW12" s="7">
        <v>0.1</v>
      </c>
      <c r="AX12" s="7">
        <v>0.3</v>
      </c>
    </row>
    <row r="13" spans="1:50" ht="12.75">
      <c r="A13">
        <v>-0.5</v>
      </c>
      <c r="B13" s="29">
        <v>1400</v>
      </c>
      <c r="C13">
        <v>0</v>
      </c>
      <c r="D13">
        <v>0</v>
      </c>
      <c r="F13">
        <v>0</v>
      </c>
      <c r="G13">
        <v>1.727414</v>
      </c>
      <c r="H13">
        <v>0.371363</v>
      </c>
      <c r="I13">
        <v>4.100862</v>
      </c>
      <c r="J13">
        <v>8.030283</v>
      </c>
      <c r="K13">
        <v>8.466585</v>
      </c>
      <c r="L13">
        <v>6.36583</v>
      </c>
      <c r="M13">
        <v>0</v>
      </c>
      <c r="P13" s="14">
        <v>5.472223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>
        <v>0</v>
      </c>
      <c r="AG13">
        <v>0.004912</v>
      </c>
      <c r="AH13">
        <v>0.71014</v>
      </c>
      <c r="AK13">
        <v>0</v>
      </c>
      <c r="AL13">
        <v>0</v>
      </c>
      <c r="AM13">
        <v>0.105562</v>
      </c>
      <c r="AN13">
        <v>0.084645</v>
      </c>
      <c r="AQ13">
        <v>7.952906</v>
      </c>
      <c r="AR13">
        <v>8.576335</v>
      </c>
      <c r="AS13">
        <v>7.888402</v>
      </c>
      <c r="AW13">
        <v>0</v>
      </c>
      <c r="AX13">
        <v>0</v>
      </c>
    </row>
    <row r="14" spans="1:50" ht="12.75">
      <c r="A14">
        <v>0</v>
      </c>
      <c r="B14" s="29">
        <v>1000</v>
      </c>
      <c r="C14">
        <v>0</v>
      </c>
      <c r="D14">
        <v>0</v>
      </c>
      <c r="F14">
        <v>0</v>
      </c>
      <c r="G14">
        <v>4.52185</v>
      </c>
      <c r="H14">
        <v>3.412061</v>
      </c>
      <c r="I14">
        <v>10.078258</v>
      </c>
      <c r="J14">
        <v>26.551836</v>
      </c>
      <c r="K14">
        <v>18.962329</v>
      </c>
      <c r="L14">
        <v>14.938423</v>
      </c>
      <c r="M14">
        <v>0</v>
      </c>
      <c r="P14" s="14">
        <v>20.335303</v>
      </c>
      <c r="Q14" s="14">
        <v>0.347318</v>
      </c>
      <c r="R14" s="14">
        <v>0.195965</v>
      </c>
      <c r="S14" s="14">
        <v>0.024439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0.729459</v>
      </c>
      <c r="AF14">
        <v>2.261569</v>
      </c>
      <c r="AG14">
        <v>3.900513</v>
      </c>
      <c r="AH14">
        <v>8.443991</v>
      </c>
      <c r="AK14">
        <v>0</v>
      </c>
      <c r="AL14">
        <v>0</v>
      </c>
      <c r="AM14">
        <v>0</v>
      </c>
      <c r="AN14">
        <v>0</v>
      </c>
      <c r="AQ14">
        <v>28.393242</v>
      </c>
      <c r="AR14">
        <v>28.06915</v>
      </c>
      <c r="AS14">
        <v>28.577438</v>
      </c>
      <c r="AW14">
        <v>0</v>
      </c>
      <c r="AX14">
        <v>0</v>
      </c>
    </row>
    <row r="15" spans="1:50" ht="12.75">
      <c r="A15">
        <v>0.5</v>
      </c>
      <c r="B15" s="29">
        <v>710</v>
      </c>
      <c r="C15">
        <v>0</v>
      </c>
      <c r="D15">
        <v>0</v>
      </c>
      <c r="F15">
        <v>0</v>
      </c>
      <c r="G15">
        <v>6.252887</v>
      </c>
      <c r="H15">
        <v>6.662018</v>
      </c>
      <c r="I15">
        <v>13.353081</v>
      </c>
      <c r="J15">
        <v>33.420004</v>
      </c>
      <c r="K15">
        <v>22.900704</v>
      </c>
      <c r="L15">
        <v>18.923908</v>
      </c>
      <c r="M15">
        <v>0</v>
      </c>
      <c r="P15" s="14">
        <v>32.497848</v>
      </c>
      <c r="Q15" s="14">
        <v>11.252504</v>
      </c>
      <c r="R15" s="14">
        <v>10.482737</v>
      </c>
      <c r="S15" s="14">
        <v>6.732828</v>
      </c>
      <c r="T15" s="14">
        <v>4.372003</v>
      </c>
      <c r="U15" s="14">
        <v>0.077398</v>
      </c>
      <c r="V15" s="14">
        <v>0</v>
      </c>
      <c r="W15" s="14">
        <v>0</v>
      </c>
      <c r="X15" s="14">
        <v>0</v>
      </c>
      <c r="Y15" s="14">
        <v>0.023116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14.216535</v>
      </c>
      <c r="AF15">
        <v>17.791355</v>
      </c>
      <c r="AG15">
        <v>19.988736</v>
      </c>
      <c r="AH15">
        <v>26.39254</v>
      </c>
      <c r="AK15">
        <v>6.003511</v>
      </c>
      <c r="AL15">
        <v>8.252825</v>
      </c>
      <c r="AM15">
        <v>6.540806</v>
      </c>
      <c r="AN15">
        <v>7.482931</v>
      </c>
      <c r="AQ15">
        <v>34.17571</v>
      </c>
      <c r="AR15">
        <v>29.875988</v>
      </c>
      <c r="AS15">
        <v>34.644342</v>
      </c>
      <c r="AW15">
        <v>0</v>
      </c>
      <c r="AX15">
        <v>0</v>
      </c>
    </row>
    <row r="16" spans="1:50" ht="12.75">
      <c r="A16">
        <v>1</v>
      </c>
      <c r="B16" s="29">
        <v>500</v>
      </c>
      <c r="C16">
        <v>0</v>
      </c>
      <c r="D16">
        <v>0.010631</v>
      </c>
      <c r="F16">
        <v>0.293425</v>
      </c>
      <c r="G16">
        <v>5.522558</v>
      </c>
      <c r="H16">
        <v>6.881703</v>
      </c>
      <c r="I16">
        <v>10.935761</v>
      </c>
      <c r="J16">
        <v>18.342771</v>
      </c>
      <c r="K16">
        <v>17.07827</v>
      </c>
      <c r="L16">
        <v>14.606749</v>
      </c>
      <c r="M16">
        <v>0</v>
      </c>
      <c r="P16" s="14">
        <v>25.717805</v>
      </c>
      <c r="Q16" s="14">
        <v>32.112889</v>
      </c>
      <c r="R16" s="14">
        <v>30.530345</v>
      </c>
      <c r="S16" s="14">
        <v>29.884492</v>
      </c>
      <c r="T16" s="14">
        <v>24.371428</v>
      </c>
      <c r="U16" s="14">
        <v>7.156141</v>
      </c>
      <c r="V16" s="14">
        <v>3.046348</v>
      </c>
      <c r="W16" s="14">
        <v>2.86076</v>
      </c>
      <c r="X16" s="14">
        <v>0.006856</v>
      </c>
      <c r="Y16" s="14">
        <v>6.609483</v>
      </c>
      <c r="Z16" s="14">
        <v>4.416765</v>
      </c>
      <c r="AA16" s="14">
        <v>4.552577</v>
      </c>
      <c r="AB16" s="14">
        <v>2.595074</v>
      </c>
      <c r="AC16" s="14">
        <v>2.740296</v>
      </c>
      <c r="AD16" s="14">
        <v>2.549102</v>
      </c>
      <c r="AE16" s="14">
        <v>33.873726</v>
      </c>
      <c r="AF16">
        <v>36.093979</v>
      </c>
      <c r="AG16">
        <v>35.99066</v>
      </c>
      <c r="AH16">
        <v>34.89358</v>
      </c>
      <c r="AK16">
        <v>20.504284</v>
      </c>
      <c r="AL16">
        <v>25.827684</v>
      </c>
      <c r="AM16">
        <v>21.407087</v>
      </c>
      <c r="AN16">
        <v>21.80413</v>
      </c>
      <c r="AQ16">
        <v>16.903149</v>
      </c>
      <c r="AR16">
        <v>12.492294</v>
      </c>
      <c r="AS16">
        <v>16.859145</v>
      </c>
      <c r="AW16">
        <v>0</v>
      </c>
      <c r="AX16">
        <v>0</v>
      </c>
    </row>
    <row r="17" spans="1:50" ht="12.75">
      <c r="A17">
        <v>1.5</v>
      </c>
      <c r="B17" s="29">
        <v>355</v>
      </c>
      <c r="C17">
        <v>0</v>
      </c>
      <c r="D17">
        <v>0.791029</v>
      </c>
      <c r="F17">
        <v>0.882594</v>
      </c>
      <c r="G17">
        <v>3.225352</v>
      </c>
      <c r="H17">
        <v>4.454869</v>
      </c>
      <c r="I17">
        <v>5.479194</v>
      </c>
      <c r="J17">
        <v>3.141759</v>
      </c>
      <c r="K17">
        <v>7.444127</v>
      </c>
      <c r="L17">
        <v>6.607247</v>
      </c>
      <c r="M17">
        <v>0</v>
      </c>
      <c r="P17" s="14">
        <v>8.562520000000003</v>
      </c>
      <c r="Q17" s="14">
        <v>32.517372</v>
      </c>
      <c r="R17" s="14">
        <v>33.685678</v>
      </c>
      <c r="S17" s="14">
        <v>39.586579</v>
      </c>
      <c r="T17" s="14">
        <v>38.107355</v>
      </c>
      <c r="U17" s="14">
        <v>29.746905</v>
      </c>
      <c r="V17" s="14">
        <v>20.857327</v>
      </c>
      <c r="W17" s="14">
        <v>14.873457</v>
      </c>
      <c r="X17" s="14">
        <v>3.30151</v>
      </c>
      <c r="Y17" s="14">
        <v>31.57581</v>
      </c>
      <c r="Z17" s="14">
        <v>27.013679</v>
      </c>
      <c r="AA17" s="14">
        <v>24.190179</v>
      </c>
      <c r="AB17" s="14">
        <v>21.998725</v>
      </c>
      <c r="AC17" s="14">
        <v>21.284503</v>
      </c>
      <c r="AD17" s="14">
        <v>21.628899</v>
      </c>
      <c r="AE17" s="14">
        <v>33.660064</v>
      </c>
      <c r="AF17">
        <v>28.915617</v>
      </c>
      <c r="AG17">
        <v>26.401115</v>
      </c>
      <c r="AH17">
        <v>17.631594</v>
      </c>
      <c r="AK17">
        <v>31.08091</v>
      </c>
      <c r="AL17">
        <v>33.693068</v>
      </c>
      <c r="AM17">
        <v>29.928576</v>
      </c>
      <c r="AN17">
        <v>28.333905</v>
      </c>
      <c r="AQ17">
        <v>2.212427</v>
      </c>
      <c r="AR17">
        <v>1.230381</v>
      </c>
      <c r="AS17">
        <v>2.052813</v>
      </c>
      <c r="AW17">
        <v>0</v>
      </c>
      <c r="AX17">
        <v>0</v>
      </c>
    </row>
    <row r="18" spans="1:50" ht="12.75">
      <c r="A18">
        <v>2</v>
      </c>
      <c r="B18" s="29">
        <v>250</v>
      </c>
      <c r="C18">
        <v>0</v>
      </c>
      <c r="D18">
        <v>1.416691</v>
      </c>
      <c r="F18">
        <v>2.228045</v>
      </c>
      <c r="G18">
        <v>1.749013</v>
      </c>
      <c r="H18">
        <v>2.66947</v>
      </c>
      <c r="I18">
        <v>1.953418</v>
      </c>
      <c r="J18">
        <v>0</v>
      </c>
      <c r="K18">
        <v>1.584176</v>
      </c>
      <c r="L18">
        <v>1.944465</v>
      </c>
      <c r="M18">
        <v>1.47966</v>
      </c>
      <c r="P18" s="14">
        <v>0.426065</v>
      </c>
      <c r="Q18" s="14">
        <v>11.75894</v>
      </c>
      <c r="R18" s="14">
        <v>15.217753</v>
      </c>
      <c r="S18" s="14">
        <v>19.233521</v>
      </c>
      <c r="T18" s="14">
        <v>22.052693</v>
      </c>
      <c r="U18" s="14">
        <v>37.761009</v>
      </c>
      <c r="V18" s="14">
        <v>37.642153</v>
      </c>
      <c r="W18" s="14">
        <v>23.997766</v>
      </c>
      <c r="X18" s="14">
        <v>10.226753</v>
      </c>
      <c r="Y18" s="14">
        <v>38.315334</v>
      </c>
      <c r="Z18" s="14">
        <v>40.139322</v>
      </c>
      <c r="AA18" s="14">
        <v>38.728047000000004</v>
      </c>
      <c r="AB18" s="14">
        <v>41.809013</v>
      </c>
      <c r="AC18" s="14">
        <v>39.290327000000005</v>
      </c>
      <c r="AD18" s="14">
        <v>41.066758</v>
      </c>
      <c r="AE18" s="14">
        <v>14.027206</v>
      </c>
      <c r="AF18">
        <v>8.459445</v>
      </c>
      <c r="AG18">
        <v>6.977901</v>
      </c>
      <c r="AH18">
        <v>2.175178</v>
      </c>
      <c r="AK18">
        <v>24.28517</v>
      </c>
      <c r="AL18">
        <v>21.254918</v>
      </c>
      <c r="AM18">
        <v>20.666523</v>
      </c>
      <c r="AN18">
        <v>18.776696</v>
      </c>
      <c r="AQ18">
        <v>0</v>
      </c>
      <c r="AR18">
        <v>0</v>
      </c>
      <c r="AS18">
        <v>0</v>
      </c>
      <c r="AW18">
        <v>1.867261</v>
      </c>
      <c r="AX18">
        <v>0</v>
      </c>
    </row>
    <row r="19" spans="1:50" ht="12.75">
      <c r="A19">
        <v>2.5</v>
      </c>
      <c r="B19" s="29">
        <v>180</v>
      </c>
      <c r="C19">
        <v>1.895709</v>
      </c>
      <c r="D19">
        <v>3.225546</v>
      </c>
      <c r="F19">
        <v>4.665779</v>
      </c>
      <c r="G19">
        <v>2.288071</v>
      </c>
      <c r="H19">
        <v>3.304348</v>
      </c>
      <c r="I19">
        <v>1.966397</v>
      </c>
      <c r="J19">
        <v>0.00226</v>
      </c>
      <c r="K19">
        <v>0.747214</v>
      </c>
      <c r="L19">
        <v>1.920181</v>
      </c>
      <c r="M19">
        <v>7.805092</v>
      </c>
      <c r="P19" s="14">
        <v>0</v>
      </c>
      <c r="Q19" s="14">
        <v>0.791795</v>
      </c>
      <c r="R19" s="14">
        <v>1.734242</v>
      </c>
      <c r="S19" s="14">
        <v>2.252701</v>
      </c>
      <c r="T19" s="14">
        <v>3.796402</v>
      </c>
      <c r="U19" s="14">
        <v>16.653225</v>
      </c>
      <c r="V19" s="14">
        <v>25.192093</v>
      </c>
      <c r="W19" s="14">
        <v>21.93404</v>
      </c>
      <c r="X19" s="14">
        <v>14.891745</v>
      </c>
      <c r="Y19" s="14">
        <v>13.667728</v>
      </c>
      <c r="Z19" s="14">
        <v>18.55502</v>
      </c>
      <c r="AA19" s="14">
        <v>23.261507</v>
      </c>
      <c r="AB19" s="14">
        <v>24.605463</v>
      </c>
      <c r="AC19" s="14">
        <v>23.818229</v>
      </c>
      <c r="AD19" s="14">
        <v>24.159681</v>
      </c>
      <c r="AE19" s="14">
        <v>1.243293</v>
      </c>
      <c r="AF19">
        <v>0.308837</v>
      </c>
      <c r="AG19">
        <v>0.183322</v>
      </c>
      <c r="AH19">
        <v>0</v>
      </c>
      <c r="AK19">
        <v>8.279739</v>
      </c>
      <c r="AL19">
        <v>5.036475</v>
      </c>
      <c r="AM19">
        <v>5.636736</v>
      </c>
      <c r="AN19">
        <v>5.063509</v>
      </c>
      <c r="AQ19">
        <v>0.000865</v>
      </c>
      <c r="AR19">
        <v>0.004306</v>
      </c>
      <c r="AS19">
        <v>0.002115</v>
      </c>
      <c r="AW19">
        <v>8.05442</v>
      </c>
      <c r="AX19">
        <v>1.895709</v>
      </c>
    </row>
    <row r="20" spans="1:50" ht="12.75">
      <c r="A20">
        <v>3</v>
      </c>
      <c r="B20" s="29">
        <v>125</v>
      </c>
      <c r="C20">
        <v>6.583498</v>
      </c>
      <c r="D20">
        <v>7.075889</v>
      </c>
      <c r="F20">
        <v>8.131052</v>
      </c>
      <c r="G20">
        <v>4.483068</v>
      </c>
      <c r="H20">
        <v>5.912765</v>
      </c>
      <c r="I20">
        <v>4.00624</v>
      </c>
      <c r="J20">
        <v>0.706144</v>
      </c>
      <c r="K20">
        <v>1.947578</v>
      </c>
      <c r="L20">
        <v>3.626537</v>
      </c>
      <c r="M20">
        <v>14.179032</v>
      </c>
      <c r="P20" s="14">
        <v>0.292764</v>
      </c>
      <c r="Q20" s="14">
        <v>0.004071</v>
      </c>
      <c r="R20" s="14">
        <v>0.004055</v>
      </c>
      <c r="S20" s="14">
        <v>0.002129</v>
      </c>
      <c r="T20" s="14">
        <v>0.00136</v>
      </c>
      <c r="U20" s="14">
        <v>1.537859</v>
      </c>
      <c r="V20" s="14">
        <v>5.127439</v>
      </c>
      <c r="W20" s="14">
        <v>11.795319</v>
      </c>
      <c r="X20" s="14">
        <v>14.534341</v>
      </c>
      <c r="Y20" s="14">
        <v>0.707451</v>
      </c>
      <c r="Z20" s="14">
        <v>1.705387</v>
      </c>
      <c r="AA20" s="14">
        <v>3.909915</v>
      </c>
      <c r="AB20" s="14">
        <v>3.467648</v>
      </c>
      <c r="AC20" s="14">
        <v>3.626589</v>
      </c>
      <c r="AD20" s="14">
        <v>3.38755</v>
      </c>
      <c r="AE20" s="14">
        <v>0</v>
      </c>
      <c r="AF20">
        <v>0</v>
      </c>
      <c r="AG20">
        <v>0</v>
      </c>
      <c r="AH20">
        <v>0</v>
      </c>
      <c r="AK20">
        <v>0.460298</v>
      </c>
      <c r="AL20">
        <v>0.074491</v>
      </c>
      <c r="AM20">
        <v>0.136789</v>
      </c>
      <c r="AN20">
        <v>0.126003</v>
      </c>
      <c r="AQ20">
        <v>0.638893</v>
      </c>
      <c r="AR20">
        <v>1.224922</v>
      </c>
      <c r="AS20">
        <v>0.791391</v>
      </c>
      <c r="AW20">
        <v>13.485782</v>
      </c>
      <c r="AX20">
        <v>6.583498</v>
      </c>
    </row>
    <row r="21" spans="1:50" ht="12.75">
      <c r="A21">
        <v>3.5</v>
      </c>
      <c r="B21" s="29">
        <v>90</v>
      </c>
      <c r="C21">
        <v>11.933299</v>
      </c>
      <c r="D21">
        <v>11.877734</v>
      </c>
      <c r="F21">
        <v>11.684843</v>
      </c>
      <c r="G21">
        <v>7.449076</v>
      </c>
      <c r="H21">
        <v>9.179762</v>
      </c>
      <c r="I21">
        <v>6.263986</v>
      </c>
      <c r="J21">
        <v>1.086418</v>
      </c>
      <c r="K21">
        <v>2.879663</v>
      </c>
      <c r="L21">
        <v>4.800502</v>
      </c>
      <c r="M21">
        <v>17.818194</v>
      </c>
      <c r="P21" s="14">
        <v>1.148503</v>
      </c>
      <c r="Q21" s="14">
        <v>0.350755</v>
      </c>
      <c r="R21" s="14">
        <v>0.908885</v>
      </c>
      <c r="S21" s="14">
        <v>0</v>
      </c>
      <c r="T21" s="14">
        <v>0</v>
      </c>
      <c r="U21" s="14">
        <v>0</v>
      </c>
      <c r="V21" s="14">
        <v>0.06402</v>
      </c>
      <c r="W21" s="14">
        <v>3.982841</v>
      </c>
      <c r="X21" s="14">
        <v>11.419928</v>
      </c>
      <c r="Y21" s="14">
        <v>0</v>
      </c>
      <c r="Z21" s="14">
        <v>0</v>
      </c>
      <c r="AA21" s="14">
        <v>0.001291</v>
      </c>
      <c r="AB21" s="14">
        <v>0.015658</v>
      </c>
      <c r="AC21" s="14">
        <v>0.013583</v>
      </c>
      <c r="AD21" s="14">
        <v>0.014113</v>
      </c>
      <c r="AE21" s="14">
        <v>0</v>
      </c>
      <c r="AF21">
        <v>0.296401</v>
      </c>
      <c r="AG21">
        <v>0.423994</v>
      </c>
      <c r="AH21">
        <v>0.588849</v>
      </c>
      <c r="AK21">
        <v>0</v>
      </c>
      <c r="AL21">
        <v>0.000607</v>
      </c>
      <c r="AM21">
        <v>0.006229</v>
      </c>
      <c r="AN21">
        <v>0.319738</v>
      </c>
      <c r="AQ21">
        <v>1.481368</v>
      </c>
      <c r="AR21">
        <v>2.437357</v>
      </c>
      <c r="AS21">
        <v>1.508123</v>
      </c>
      <c r="AW21">
        <v>15.453693</v>
      </c>
      <c r="AX21">
        <v>11.933299</v>
      </c>
    </row>
    <row r="22" spans="1:50" ht="12.75">
      <c r="A22">
        <v>4</v>
      </c>
      <c r="B22" s="29">
        <v>63</v>
      </c>
      <c r="C22">
        <v>16.185711</v>
      </c>
      <c r="D22">
        <v>15.17391</v>
      </c>
      <c r="F22">
        <v>13.86721</v>
      </c>
      <c r="G22">
        <v>9.952388</v>
      </c>
      <c r="H22">
        <v>11.456162</v>
      </c>
      <c r="I22">
        <v>7.597524</v>
      </c>
      <c r="J22">
        <v>0.869261</v>
      </c>
      <c r="K22">
        <v>3.124598</v>
      </c>
      <c r="L22">
        <v>5.048484</v>
      </c>
      <c r="M22">
        <v>16.913222</v>
      </c>
      <c r="P22" s="14">
        <v>1.052911</v>
      </c>
      <c r="Q22" s="14">
        <v>1.671077</v>
      </c>
      <c r="R22" s="14">
        <v>2.599789</v>
      </c>
      <c r="S22" s="14">
        <v>0</v>
      </c>
      <c r="T22" s="14">
        <v>0.899034</v>
      </c>
      <c r="U22" s="14">
        <v>0.112206</v>
      </c>
      <c r="V22" s="14">
        <v>0.055158</v>
      </c>
      <c r="W22" s="14">
        <v>2.527875</v>
      </c>
      <c r="X22" s="14">
        <v>9.187913</v>
      </c>
      <c r="Y22" s="14">
        <v>0.206219</v>
      </c>
      <c r="Z22" s="14">
        <v>0.063746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>
        <v>1.363442</v>
      </c>
      <c r="AG22">
        <v>1.381844</v>
      </c>
      <c r="AH22">
        <v>1.344508</v>
      </c>
      <c r="AK22">
        <v>0.465612</v>
      </c>
      <c r="AL22">
        <v>0.549434</v>
      </c>
      <c r="AM22">
        <v>1.831029</v>
      </c>
      <c r="AN22">
        <v>2.753431</v>
      </c>
      <c r="AQ22">
        <v>1.663077</v>
      </c>
      <c r="AR22">
        <v>3.031498</v>
      </c>
      <c r="AS22">
        <v>1.539182</v>
      </c>
      <c r="AW22">
        <v>14.143848</v>
      </c>
      <c r="AX22">
        <v>16.185711</v>
      </c>
    </row>
    <row r="23" spans="1:50" ht="12.75">
      <c r="A23">
        <v>4.5</v>
      </c>
      <c r="B23" s="30">
        <v>44</v>
      </c>
      <c r="C23">
        <v>16.81684</v>
      </c>
      <c r="D23">
        <v>15.454673</v>
      </c>
      <c r="F23">
        <v>13.972682</v>
      </c>
      <c r="G23">
        <v>10.984906</v>
      </c>
      <c r="H23">
        <v>11.633029</v>
      </c>
      <c r="I23">
        <v>7.617948</v>
      </c>
      <c r="J23">
        <v>0.794033</v>
      </c>
      <c r="K23">
        <v>2.991211</v>
      </c>
      <c r="L23">
        <v>4.727296</v>
      </c>
      <c r="M23">
        <v>12.962067</v>
      </c>
      <c r="P23" s="14">
        <v>0.618631</v>
      </c>
      <c r="Q23" s="14">
        <v>1.636937</v>
      </c>
      <c r="R23" s="14">
        <v>1.992499</v>
      </c>
      <c r="S23" s="14">
        <v>0</v>
      </c>
      <c r="T23" s="14">
        <v>1.515561</v>
      </c>
      <c r="U23" s="14">
        <v>1.221772</v>
      </c>
      <c r="V23" s="14">
        <v>1.549213</v>
      </c>
      <c r="W23" s="14">
        <v>3.826027</v>
      </c>
      <c r="X23" s="14">
        <v>8.413529</v>
      </c>
      <c r="Y23" s="14">
        <v>1.444151</v>
      </c>
      <c r="Z23" s="14">
        <v>1.262372</v>
      </c>
      <c r="AA23" s="14">
        <v>1.084303</v>
      </c>
      <c r="AB23" s="14">
        <v>0.871479</v>
      </c>
      <c r="AC23" s="14">
        <v>1.302172</v>
      </c>
      <c r="AD23" s="14">
        <v>0.960467</v>
      </c>
      <c r="AE23" s="14">
        <v>0</v>
      </c>
      <c r="AF23">
        <v>1.132077</v>
      </c>
      <c r="AG23">
        <v>1.078419</v>
      </c>
      <c r="AH23">
        <v>1.119406</v>
      </c>
      <c r="AK23">
        <v>1.833859</v>
      </c>
      <c r="AL23">
        <v>1.14218</v>
      </c>
      <c r="AM23">
        <v>3.445864</v>
      </c>
      <c r="AN23">
        <v>4.264455</v>
      </c>
      <c r="AQ23">
        <v>1.556646</v>
      </c>
      <c r="AR23">
        <v>3.015073</v>
      </c>
      <c r="AS23">
        <v>1.3642</v>
      </c>
      <c r="AW23">
        <v>11.765095</v>
      </c>
      <c r="AX23">
        <v>16.81684</v>
      </c>
    </row>
    <row r="24" spans="1:50" ht="12.75">
      <c r="A24">
        <v>5</v>
      </c>
      <c r="B24" s="30">
        <v>31.1</v>
      </c>
      <c r="C24">
        <v>14.073583</v>
      </c>
      <c r="D24">
        <v>13.189479</v>
      </c>
      <c r="F24">
        <v>12.307078</v>
      </c>
      <c r="G24">
        <v>10.328993</v>
      </c>
      <c r="H24">
        <v>9.824442</v>
      </c>
      <c r="I24">
        <v>6.602062</v>
      </c>
      <c r="J24">
        <v>0.939829</v>
      </c>
      <c r="K24">
        <v>2.66523</v>
      </c>
      <c r="L24">
        <v>4.096137</v>
      </c>
      <c r="M24">
        <v>8.730253</v>
      </c>
      <c r="P24" s="14">
        <v>0.387414</v>
      </c>
      <c r="Q24" s="14">
        <v>1.049325</v>
      </c>
      <c r="R24" s="14">
        <v>0.675871</v>
      </c>
      <c r="S24" s="14">
        <v>0</v>
      </c>
      <c r="T24" s="14">
        <v>0.928355</v>
      </c>
      <c r="U24" s="14">
        <v>1.328186</v>
      </c>
      <c r="V24" s="14">
        <v>2.050621</v>
      </c>
      <c r="W24" s="14">
        <v>4.120339</v>
      </c>
      <c r="X24" s="14">
        <v>7.657478</v>
      </c>
      <c r="Y24" s="14">
        <v>1.475224</v>
      </c>
      <c r="Z24" s="14">
        <v>1.575784</v>
      </c>
      <c r="AA24" s="14">
        <v>1.443682</v>
      </c>
      <c r="AB24" s="14">
        <v>1.344507</v>
      </c>
      <c r="AC24" s="14">
        <v>1.928115</v>
      </c>
      <c r="AD24" s="14">
        <v>1.552806</v>
      </c>
      <c r="AE24" s="14">
        <v>0</v>
      </c>
      <c r="AF24">
        <v>0.428021</v>
      </c>
      <c r="AG24">
        <v>0.451794</v>
      </c>
      <c r="AH24">
        <v>0.73323</v>
      </c>
      <c r="AK24">
        <v>2.017004</v>
      </c>
      <c r="AL24">
        <v>0.916904</v>
      </c>
      <c r="AM24">
        <v>3.27089</v>
      </c>
      <c r="AN24">
        <v>3.712388</v>
      </c>
      <c r="AQ24">
        <v>1.251191</v>
      </c>
      <c r="AR24">
        <v>2.399027</v>
      </c>
      <c r="AS24">
        <v>1.090039</v>
      </c>
      <c r="AW24">
        <v>9.574351</v>
      </c>
      <c r="AX24">
        <v>14.073583</v>
      </c>
    </row>
    <row r="25" spans="1:50" ht="12.75">
      <c r="A25">
        <v>5.5</v>
      </c>
      <c r="B25" s="30">
        <v>22</v>
      </c>
      <c r="C25">
        <v>10.13827</v>
      </c>
      <c r="D25">
        <v>9.912916</v>
      </c>
      <c r="F25">
        <v>9.693107</v>
      </c>
      <c r="G25">
        <v>8.537336</v>
      </c>
      <c r="H25">
        <v>7.166914</v>
      </c>
      <c r="I25">
        <v>5.173888</v>
      </c>
      <c r="J25">
        <v>1.051396</v>
      </c>
      <c r="K25">
        <v>2.201635</v>
      </c>
      <c r="L25">
        <v>3.282413</v>
      </c>
      <c r="M25">
        <v>5.796152</v>
      </c>
      <c r="P25" s="14">
        <v>0.358958</v>
      </c>
      <c r="Q25" s="14">
        <v>0.840565</v>
      </c>
      <c r="R25" s="14">
        <v>0.036119</v>
      </c>
      <c r="S25" s="14">
        <v>0</v>
      </c>
      <c r="T25" s="14">
        <v>0.437308</v>
      </c>
      <c r="U25" s="14">
        <v>0.739552</v>
      </c>
      <c r="V25" s="14">
        <v>1.2451</v>
      </c>
      <c r="W25" s="14">
        <v>3.074477</v>
      </c>
      <c r="X25" s="14">
        <v>6.164704</v>
      </c>
      <c r="Y25" s="14">
        <v>0.898464</v>
      </c>
      <c r="Z25" s="14">
        <v>0.995131</v>
      </c>
      <c r="AA25" s="14">
        <v>0.724219</v>
      </c>
      <c r="AB25" s="14">
        <v>0.718031</v>
      </c>
      <c r="AC25" s="14">
        <v>1.327861</v>
      </c>
      <c r="AD25" s="14">
        <v>1.012694</v>
      </c>
      <c r="AE25" s="14">
        <v>0</v>
      </c>
      <c r="AF25">
        <v>0.105055</v>
      </c>
      <c r="AG25">
        <v>0.241377</v>
      </c>
      <c r="AH25">
        <v>0.592813</v>
      </c>
      <c r="AK25">
        <v>1.361705</v>
      </c>
      <c r="AL25">
        <v>0.554791</v>
      </c>
      <c r="AM25">
        <v>2.114191</v>
      </c>
      <c r="AN25">
        <v>2.228528</v>
      </c>
      <c r="AQ25">
        <v>0.842765</v>
      </c>
      <c r="AR25">
        <v>1.575921</v>
      </c>
      <c r="AS25">
        <v>0.753136</v>
      </c>
      <c r="AW25">
        <v>7.557994</v>
      </c>
      <c r="AX25">
        <v>10.13827</v>
      </c>
    </row>
    <row r="26" spans="1:50" ht="12.75">
      <c r="A26">
        <v>6</v>
      </c>
      <c r="B26" s="30">
        <v>15.6</v>
      </c>
      <c r="C26">
        <v>6.766884</v>
      </c>
      <c r="D26">
        <v>6.835176</v>
      </c>
      <c r="F26">
        <v>6.922445</v>
      </c>
      <c r="G26">
        <v>6.374762</v>
      </c>
      <c r="H26">
        <v>4.791698</v>
      </c>
      <c r="I26">
        <v>3.824751</v>
      </c>
      <c r="J26">
        <v>1.010278</v>
      </c>
      <c r="K26">
        <v>1.689559</v>
      </c>
      <c r="L26">
        <v>2.42632</v>
      </c>
      <c r="M26">
        <v>4.079854</v>
      </c>
      <c r="P26" s="14">
        <v>0.374978</v>
      </c>
      <c r="Q26" s="14">
        <v>0.960479</v>
      </c>
      <c r="R26" s="14">
        <v>0.111362</v>
      </c>
      <c r="S26" s="14">
        <v>0.204096</v>
      </c>
      <c r="T26" s="14">
        <v>0.447464</v>
      </c>
      <c r="U26" s="14">
        <v>0.478094</v>
      </c>
      <c r="V26" s="14">
        <v>0.59398</v>
      </c>
      <c r="W26" s="14">
        <v>1.924619</v>
      </c>
      <c r="X26" s="14">
        <v>4.349134</v>
      </c>
      <c r="Y26" s="14">
        <v>0.69793</v>
      </c>
      <c r="Z26" s="14">
        <v>0.643563</v>
      </c>
      <c r="AA26" s="14">
        <v>0.215865</v>
      </c>
      <c r="AB26" s="14">
        <v>0.246111</v>
      </c>
      <c r="AC26" s="14">
        <v>0.832675</v>
      </c>
      <c r="AD26" s="14">
        <v>0.554816</v>
      </c>
      <c r="AE26" s="14">
        <v>0.243778</v>
      </c>
      <c r="AF26">
        <v>0.268765</v>
      </c>
      <c r="AG26">
        <v>0.366281</v>
      </c>
      <c r="AH26">
        <v>0.656639</v>
      </c>
      <c r="AK26">
        <v>0.663597</v>
      </c>
      <c r="AL26">
        <v>0.364881</v>
      </c>
      <c r="AM26">
        <v>1.057889</v>
      </c>
      <c r="AN26">
        <v>1.066349</v>
      </c>
      <c r="AQ26">
        <v>0.526087</v>
      </c>
      <c r="AR26">
        <v>1.002416</v>
      </c>
      <c r="AS26">
        <v>0.488557</v>
      </c>
      <c r="AW26">
        <v>5.541715</v>
      </c>
      <c r="AX26">
        <v>6.766884</v>
      </c>
    </row>
    <row r="27" spans="1:50" ht="12.75">
      <c r="A27">
        <v>6.5</v>
      </c>
      <c r="B27" s="30">
        <v>11</v>
      </c>
      <c r="C27">
        <v>4.448752</v>
      </c>
      <c r="D27">
        <v>4.468005</v>
      </c>
      <c r="F27">
        <v>4.569315</v>
      </c>
      <c r="G27">
        <v>4.437431</v>
      </c>
      <c r="H27">
        <v>3.165223</v>
      </c>
      <c r="I27">
        <v>2.758946</v>
      </c>
      <c r="J27">
        <v>0.878898</v>
      </c>
      <c r="K27">
        <v>1.249823</v>
      </c>
      <c r="L27">
        <v>1.695906</v>
      </c>
      <c r="M27">
        <v>2.939722</v>
      </c>
      <c r="P27" s="14">
        <v>0.382189</v>
      </c>
      <c r="Q27" s="14">
        <v>1.025624</v>
      </c>
      <c r="R27" s="14">
        <v>0.318571</v>
      </c>
      <c r="S27" s="14">
        <v>0.417404</v>
      </c>
      <c r="T27" s="14">
        <v>0.619053</v>
      </c>
      <c r="U27" s="14">
        <v>0.588486</v>
      </c>
      <c r="V27" s="14">
        <v>0.496237</v>
      </c>
      <c r="W27" s="14">
        <v>1.301112</v>
      </c>
      <c r="X27" s="14">
        <v>2.846776</v>
      </c>
      <c r="Y27" s="14">
        <v>0.837341</v>
      </c>
      <c r="Z27" s="14">
        <v>0.69557</v>
      </c>
      <c r="AA27" s="14">
        <v>0.249457</v>
      </c>
      <c r="AB27" s="14">
        <v>0.292849</v>
      </c>
      <c r="AC27" s="14">
        <v>0.78241</v>
      </c>
      <c r="AD27" s="14">
        <v>0.555395</v>
      </c>
      <c r="AE27" s="14">
        <v>0.404627</v>
      </c>
      <c r="AF27">
        <v>0.427161</v>
      </c>
      <c r="AG27">
        <v>0.50591</v>
      </c>
      <c r="AH27">
        <v>0.770832</v>
      </c>
      <c r="AK27">
        <v>0.332656</v>
      </c>
      <c r="AL27">
        <v>0.30588</v>
      </c>
      <c r="AM27">
        <v>0.564774</v>
      </c>
      <c r="AN27">
        <v>0.598137</v>
      </c>
      <c r="AQ27">
        <v>0.402482</v>
      </c>
      <c r="AR27">
        <v>0.803057</v>
      </c>
      <c r="AS27">
        <v>0.384577</v>
      </c>
      <c r="AW27">
        <v>3.727373</v>
      </c>
      <c r="AX27">
        <v>4.448752</v>
      </c>
    </row>
    <row r="28" spans="1:50" ht="12.75">
      <c r="A28">
        <v>7</v>
      </c>
      <c r="B28" s="30">
        <v>7.78</v>
      </c>
      <c r="C28">
        <v>2.922477</v>
      </c>
      <c r="D28">
        <v>2.82913</v>
      </c>
      <c r="F28">
        <v>2.869041</v>
      </c>
      <c r="G28">
        <v>2.977753</v>
      </c>
      <c r="H28">
        <v>2.158278</v>
      </c>
      <c r="I28">
        <v>1.967979</v>
      </c>
      <c r="J28">
        <v>0.734507</v>
      </c>
      <c r="K28">
        <v>0.931764</v>
      </c>
      <c r="L28">
        <v>1.173954</v>
      </c>
      <c r="M28">
        <v>2.000904</v>
      </c>
      <c r="P28" s="14">
        <v>0.393005</v>
      </c>
      <c r="Q28" s="14">
        <v>0.905113</v>
      </c>
      <c r="R28" s="14">
        <v>0.351461</v>
      </c>
      <c r="S28" s="14">
        <v>0.448066</v>
      </c>
      <c r="T28" s="14">
        <v>0.64906</v>
      </c>
      <c r="U28" s="14">
        <v>0.682617</v>
      </c>
      <c r="V28" s="14">
        <v>0.566021</v>
      </c>
      <c r="W28" s="14">
        <v>1.018817</v>
      </c>
      <c r="X28" s="14">
        <v>1.852855</v>
      </c>
      <c r="Y28" s="14">
        <v>0.91106</v>
      </c>
      <c r="Z28" s="14">
        <v>0.775119</v>
      </c>
      <c r="AA28" s="14">
        <v>0.428709</v>
      </c>
      <c r="AB28" s="14">
        <v>0.478591</v>
      </c>
      <c r="AC28" s="14">
        <v>0.820022</v>
      </c>
      <c r="AD28" s="14">
        <v>0.668323</v>
      </c>
      <c r="AE28" s="14">
        <v>0.406193</v>
      </c>
      <c r="AF28">
        <v>0.474865</v>
      </c>
      <c r="AG28">
        <v>0.526252</v>
      </c>
      <c r="AH28">
        <v>0.826304</v>
      </c>
      <c r="AK28">
        <v>0.308136</v>
      </c>
      <c r="AL28">
        <v>0.296844</v>
      </c>
      <c r="AM28">
        <v>0.484615</v>
      </c>
      <c r="AN28">
        <v>0.538332</v>
      </c>
      <c r="AQ28">
        <v>0.40191</v>
      </c>
      <c r="AR28">
        <v>0.795808</v>
      </c>
      <c r="AS28">
        <v>0.389498</v>
      </c>
      <c r="AW28">
        <v>2.368506</v>
      </c>
      <c r="AX28">
        <v>2.922477</v>
      </c>
    </row>
    <row r="29" spans="1:50" ht="12.75">
      <c r="A29">
        <v>7.5</v>
      </c>
      <c r="B29" s="30">
        <v>5.5</v>
      </c>
      <c r="C29">
        <v>1.935753</v>
      </c>
      <c r="D29">
        <v>1.81644</v>
      </c>
      <c r="F29">
        <v>1.832571</v>
      </c>
      <c r="G29">
        <v>2.045956</v>
      </c>
      <c r="H29">
        <v>1.543271</v>
      </c>
      <c r="I29">
        <v>1.427096</v>
      </c>
      <c r="J29">
        <v>0.61204</v>
      </c>
      <c r="K29">
        <v>0.726606</v>
      </c>
      <c r="L29">
        <v>0.85999</v>
      </c>
      <c r="M29">
        <v>1.285881</v>
      </c>
      <c r="P29" s="14">
        <v>0.412484</v>
      </c>
      <c r="Q29" s="14">
        <v>0.71714</v>
      </c>
      <c r="R29" s="14">
        <v>0.307165</v>
      </c>
      <c r="S29" s="14">
        <v>0.378533</v>
      </c>
      <c r="T29" s="14">
        <v>0.544361</v>
      </c>
      <c r="U29" s="14">
        <v>0.606174</v>
      </c>
      <c r="V29" s="14">
        <v>0.518551</v>
      </c>
      <c r="W29" s="14">
        <v>0.799516</v>
      </c>
      <c r="X29" s="14">
        <v>1.266906</v>
      </c>
      <c r="Y29" s="14">
        <v>0.792206</v>
      </c>
      <c r="Z29" s="14">
        <v>0.686794</v>
      </c>
      <c r="AA29" s="14">
        <v>0.455735</v>
      </c>
      <c r="AB29" s="14">
        <v>0.506611</v>
      </c>
      <c r="AC29" s="14">
        <v>0.713693</v>
      </c>
      <c r="AD29" s="14">
        <v>0.626579</v>
      </c>
      <c r="AE29" s="14">
        <v>0.349431</v>
      </c>
      <c r="AF29">
        <v>0.446056</v>
      </c>
      <c r="AG29">
        <v>0.47038</v>
      </c>
      <c r="AH29">
        <v>0.794344</v>
      </c>
      <c r="AK29">
        <v>0.377798</v>
      </c>
      <c r="AL29">
        <v>0.31098</v>
      </c>
      <c r="AM29">
        <v>0.523825</v>
      </c>
      <c r="AN29">
        <v>0.558669</v>
      </c>
      <c r="AQ29">
        <v>0.412649</v>
      </c>
      <c r="AR29">
        <v>0.788459</v>
      </c>
      <c r="AS29">
        <v>0.407902</v>
      </c>
      <c r="AW29">
        <v>1.542105</v>
      </c>
      <c r="AX29">
        <v>1.935753</v>
      </c>
    </row>
    <row r="30" spans="1:50" ht="12.75">
      <c r="A30">
        <v>8</v>
      </c>
      <c r="B30" s="30">
        <v>3.89</v>
      </c>
      <c r="C30">
        <v>1.373327</v>
      </c>
      <c r="D30">
        <v>1.289131</v>
      </c>
      <c r="F30">
        <v>1.314581</v>
      </c>
      <c r="G30">
        <v>1.560493</v>
      </c>
      <c r="H30">
        <v>1.190205</v>
      </c>
      <c r="I30">
        <v>1.111606</v>
      </c>
      <c r="J30">
        <v>0.516761</v>
      </c>
      <c r="K30">
        <v>0.601544</v>
      </c>
      <c r="L30">
        <v>0.697404</v>
      </c>
      <c r="M30">
        <v>0.8836</v>
      </c>
      <c r="P30" s="14">
        <v>0.424312</v>
      </c>
      <c r="Q30" s="14">
        <v>0.578116</v>
      </c>
      <c r="R30" s="14">
        <v>0.273834</v>
      </c>
      <c r="S30" s="14">
        <v>0.307335</v>
      </c>
      <c r="T30" s="14">
        <v>0.426838</v>
      </c>
      <c r="U30" s="14">
        <v>0.46263</v>
      </c>
      <c r="V30" s="14">
        <v>0.385975</v>
      </c>
      <c r="W30" s="14">
        <v>0.593649</v>
      </c>
      <c r="X30" s="14">
        <v>0.942921</v>
      </c>
      <c r="Y30" s="14">
        <v>0.606831</v>
      </c>
      <c r="Z30" s="14">
        <v>0.518257</v>
      </c>
      <c r="AA30" s="14">
        <v>0.361012</v>
      </c>
      <c r="AB30" s="14">
        <v>0.408623</v>
      </c>
      <c r="AC30" s="14">
        <v>0.530463</v>
      </c>
      <c r="AD30" s="14">
        <v>0.47818</v>
      </c>
      <c r="AE30" s="14">
        <v>0.300793</v>
      </c>
      <c r="AF30">
        <v>0.399304</v>
      </c>
      <c r="AG30">
        <v>0.40163</v>
      </c>
      <c r="AH30">
        <v>0.69964</v>
      </c>
      <c r="AK30">
        <v>0.414734</v>
      </c>
      <c r="AL30">
        <v>0.328381</v>
      </c>
      <c r="AM30">
        <v>0.526602</v>
      </c>
      <c r="AN30">
        <v>0.533739</v>
      </c>
      <c r="AQ30">
        <v>0.387213</v>
      </c>
      <c r="AR30">
        <v>0.721875</v>
      </c>
      <c r="AS30">
        <v>0.393449</v>
      </c>
      <c r="AW30">
        <v>1.128613</v>
      </c>
      <c r="AX30">
        <v>1.373327</v>
      </c>
    </row>
    <row r="31" spans="1:50" ht="12.75">
      <c r="A31">
        <v>8.5</v>
      </c>
      <c r="B31" s="30">
        <v>2.75</v>
      </c>
      <c r="C31">
        <v>1.098765</v>
      </c>
      <c r="D31">
        <v>1.047452</v>
      </c>
      <c r="F31">
        <v>1.08226</v>
      </c>
      <c r="G31">
        <v>1.329208</v>
      </c>
      <c r="H31">
        <v>0.994236</v>
      </c>
      <c r="I31">
        <v>0.935644</v>
      </c>
      <c r="J31">
        <v>0.434282</v>
      </c>
      <c r="K31">
        <v>0.510014</v>
      </c>
      <c r="L31">
        <v>0.599345</v>
      </c>
      <c r="M31">
        <v>0.723991</v>
      </c>
      <c r="P31" s="14">
        <v>0.404094</v>
      </c>
      <c r="Q31" s="14">
        <v>0.488646</v>
      </c>
      <c r="R31" s="14">
        <v>0.254998</v>
      </c>
      <c r="S31" s="14">
        <v>0.251684</v>
      </c>
      <c r="T31" s="14">
        <v>0.344241</v>
      </c>
      <c r="U31" s="14">
        <v>0.352659</v>
      </c>
      <c r="V31" s="14">
        <v>0.273096</v>
      </c>
      <c r="W31" s="14">
        <v>0.442126</v>
      </c>
      <c r="X31" s="14">
        <v>0.758332</v>
      </c>
      <c r="Y31" s="14">
        <v>0.460769</v>
      </c>
      <c r="Z31" s="14">
        <v>0.381876</v>
      </c>
      <c r="AA31" s="14">
        <v>0.260706</v>
      </c>
      <c r="AB31" s="14">
        <v>0.305182</v>
      </c>
      <c r="AC31" s="14">
        <v>0.381802</v>
      </c>
      <c r="AD31" s="14">
        <v>0.346217</v>
      </c>
      <c r="AE31" s="14">
        <v>0.257157</v>
      </c>
      <c r="AF31">
        <v>0.345105</v>
      </c>
      <c r="AG31">
        <v>0.333098</v>
      </c>
      <c r="AH31">
        <v>0.569829</v>
      </c>
      <c r="AK31">
        <v>0.406778</v>
      </c>
      <c r="AL31">
        <v>0.32846</v>
      </c>
      <c r="AM31">
        <v>0.483056</v>
      </c>
      <c r="AN31">
        <v>0.478043</v>
      </c>
      <c r="AQ31">
        <v>0.330274</v>
      </c>
      <c r="AR31">
        <v>0.6083</v>
      </c>
      <c r="AS31">
        <v>0.344453</v>
      </c>
      <c r="AW31">
        <v>0.922992</v>
      </c>
      <c r="AX31">
        <v>1.098765</v>
      </c>
    </row>
    <row r="32" spans="1:50" ht="12.75">
      <c r="A32">
        <v>9</v>
      </c>
      <c r="B32" s="30">
        <v>1.94</v>
      </c>
      <c r="C32">
        <v>0.95966</v>
      </c>
      <c r="D32">
        <v>0.916162</v>
      </c>
      <c r="F32">
        <v>0.949532</v>
      </c>
      <c r="G32">
        <v>1.174365</v>
      </c>
      <c r="H32">
        <v>0.863824</v>
      </c>
      <c r="I32">
        <v>0.805987</v>
      </c>
      <c r="J32">
        <v>0.357821</v>
      </c>
      <c r="K32">
        <v>0.422867</v>
      </c>
      <c r="L32">
        <v>0.507494</v>
      </c>
      <c r="M32">
        <v>0.656064</v>
      </c>
      <c r="N32" s="18"/>
      <c r="O32" s="18"/>
      <c r="P32" s="14">
        <v>0.351821</v>
      </c>
      <c r="Q32" s="14">
        <v>0.411336</v>
      </c>
      <c r="R32" s="14">
        <v>0.222887</v>
      </c>
      <c r="S32" s="14">
        <v>0.196917</v>
      </c>
      <c r="T32" s="14">
        <v>0.281739</v>
      </c>
      <c r="U32" s="14">
        <v>0.284387</v>
      </c>
      <c r="V32" s="14">
        <v>0.207639</v>
      </c>
      <c r="W32" s="14">
        <v>0.348686</v>
      </c>
      <c r="X32" s="14">
        <v>0.632901</v>
      </c>
      <c r="Y32" s="14">
        <v>0.368315</v>
      </c>
      <c r="Z32" s="14">
        <v>0.299187</v>
      </c>
      <c r="AA32" s="14">
        <v>0.132795</v>
      </c>
      <c r="AB32" s="14">
        <v>0.236566</v>
      </c>
      <c r="AC32" s="14">
        <v>0.291371</v>
      </c>
      <c r="AD32" s="14">
        <v>0.267789</v>
      </c>
      <c r="AE32" s="14">
        <v>0.204618</v>
      </c>
      <c r="AF32">
        <v>0.281773</v>
      </c>
      <c r="AG32">
        <v>0.262727</v>
      </c>
      <c r="AH32">
        <v>0.440433</v>
      </c>
      <c r="AK32">
        <v>0.378612</v>
      </c>
      <c r="AL32">
        <v>0.304735</v>
      </c>
      <c r="AM32">
        <v>0.42425</v>
      </c>
      <c r="AN32">
        <v>0.421409</v>
      </c>
      <c r="AQ32">
        <v>0.266783</v>
      </c>
      <c r="AR32">
        <v>0.480192</v>
      </c>
      <c r="AS32">
        <v>0.282816</v>
      </c>
      <c r="AW32">
        <v>0.781666</v>
      </c>
      <c r="AX32">
        <v>0.95966</v>
      </c>
    </row>
    <row r="33" spans="1:50" ht="12.75">
      <c r="A33">
        <v>9.5</v>
      </c>
      <c r="B33" s="30">
        <v>1.38</v>
      </c>
      <c r="C33">
        <v>0.826185</v>
      </c>
      <c r="D33">
        <v>0.779389</v>
      </c>
      <c r="F33">
        <v>0.804538</v>
      </c>
      <c r="G33">
        <v>0.974278</v>
      </c>
      <c r="H33">
        <v>0.718611</v>
      </c>
      <c r="I33">
        <v>0.651794</v>
      </c>
      <c r="J33">
        <v>0.279819</v>
      </c>
      <c r="K33">
        <v>0.323775</v>
      </c>
      <c r="L33">
        <v>0.394917</v>
      </c>
      <c r="M33">
        <v>0.560458</v>
      </c>
      <c r="N33" s="17"/>
      <c r="O33" s="17"/>
      <c r="P33" s="14">
        <v>0.272731</v>
      </c>
      <c r="Q33" s="14">
        <v>0.320359</v>
      </c>
      <c r="R33" s="14">
        <v>0.095785</v>
      </c>
      <c r="S33" s="14">
        <v>0.079273</v>
      </c>
      <c r="T33" s="14">
        <v>0.205743</v>
      </c>
      <c r="U33" s="14">
        <v>0.210697</v>
      </c>
      <c r="V33" s="14">
        <v>0.12903</v>
      </c>
      <c r="W33" s="14">
        <v>0.267398</v>
      </c>
      <c r="X33" s="14">
        <v>0.506656</v>
      </c>
      <c r="Y33" s="14">
        <v>0.286349</v>
      </c>
      <c r="Z33" s="14">
        <v>0.226087</v>
      </c>
      <c r="AA33" s="14">
        <v>0</v>
      </c>
      <c r="AB33" s="14">
        <v>0.099869</v>
      </c>
      <c r="AC33" s="14">
        <v>0.216707</v>
      </c>
      <c r="AD33" s="14">
        <v>0.170632</v>
      </c>
      <c r="AE33" s="14">
        <v>0.083121</v>
      </c>
      <c r="AF33">
        <v>0.201171</v>
      </c>
      <c r="AG33">
        <v>0.109136</v>
      </c>
      <c r="AH33">
        <v>0.325626</v>
      </c>
      <c r="AI33" s="17"/>
      <c r="AK33">
        <v>0.3358</v>
      </c>
      <c r="AL33">
        <v>0.259128</v>
      </c>
      <c r="AM33">
        <v>0.356641</v>
      </c>
      <c r="AN33">
        <v>0.359234</v>
      </c>
      <c r="AQ33">
        <v>0.200362</v>
      </c>
      <c r="AR33">
        <v>0.347763</v>
      </c>
      <c r="AS33">
        <v>0.214331</v>
      </c>
      <c r="AW33">
        <v>0.631716</v>
      </c>
      <c r="AX33">
        <v>0.826185</v>
      </c>
    </row>
    <row r="34" spans="1:50" ht="13.5" thickBot="1">
      <c r="A34">
        <v>10</v>
      </c>
      <c r="B34" s="31">
        <v>0.97</v>
      </c>
      <c r="C34">
        <v>0.733201</v>
      </c>
      <c r="D34">
        <v>0.683495</v>
      </c>
      <c r="E34" s="17"/>
      <c r="F34">
        <v>0.699988</v>
      </c>
      <c r="G34">
        <v>0.802851</v>
      </c>
      <c r="H34">
        <v>0.606542</v>
      </c>
      <c r="I34">
        <v>0.527821</v>
      </c>
      <c r="J34">
        <v>0.21018</v>
      </c>
      <c r="K34">
        <v>0.248513</v>
      </c>
      <c r="L34">
        <v>0.307942</v>
      </c>
      <c r="M34">
        <v>0.470925</v>
      </c>
      <c r="N34" s="17"/>
      <c r="O34" s="17"/>
      <c r="P34" s="14">
        <v>0.11344</v>
      </c>
      <c r="Q34" s="14">
        <v>0.228716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0.198546</v>
      </c>
      <c r="X34" s="14">
        <v>0.413901</v>
      </c>
      <c r="Y34" s="14">
        <v>0.116214</v>
      </c>
      <c r="Z34" s="14">
        <v>0.04634</v>
      </c>
      <c r="AA34" s="14">
        <v>0</v>
      </c>
      <c r="AB34" s="14">
        <v>0</v>
      </c>
      <c r="AC34" s="14">
        <v>0.099179</v>
      </c>
      <c r="AD34" s="14">
        <v>0</v>
      </c>
      <c r="AE34" s="14">
        <v>0</v>
      </c>
      <c r="AF34">
        <v>0</v>
      </c>
      <c r="AG34">
        <v>0</v>
      </c>
      <c r="AH34">
        <v>0.24193</v>
      </c>
      <c r="AI34" s="17"/>
      <c r="AK34">
        <v>0.281071</v>
      </c>
      <c r="AL34">
        <v>0.190913</v>
      </c>
      <c r="AM34">
        <v>0.282982</v>
      </c>
      <c r="AN34">
        <v>0.287442</v>
      </c>
      <c r="AQ34">
        <v>0</v>
      </c>
      <c r="AR34">
        <v>0.2515</v>
      </c>
      <c r="AS34">
        <v>0.02409</v>
      </c>
      <c r="AW34">
        <v>0.529535</v>
      </c>
      <c r="AX34">
        <v>0.733201</v>
      </c>
    </row>
    <row r="35" spans="1:50" ht="12.75">
      <c r="A35">
        <v>10.5</v>
      </c>
      <c r="B35" s="30">
        <v>0.69</v>
      </c>
      <c r="C35">
        <v>0.692745</v>
      </c>
      <c r="D35">
        <v>0.64219</v>
      </c>
      <c r="E35" s="16"/>
      <c r="F35">
        <v>0.653214</v>
      </c>
      <c r="G35">
        <v>0.705751</v>
      </c>
      <c r="H35">
        <v>0.551424</v>
      </c>
      <c r="I35">
        <v>0.462896</v>
      </c>
      <c r="J35">
        <v>0.030451</v>
      </c>
      <c r="K35">
        <v>0.208569</v>
      </c>
      <c r="L35">
        <v>0.26407</v>
      </c>
      <c r="M35">
        <v>0.420264</v>
      </c>
      <c r="N35" s="16"/>
      <c r="O35" s="16"/>
      <c r="P35" s="14">
        <v>0</v>
      </c>
      <c r="Q35" s="14">
        <v>0.030923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0.11263</v>
      </c>
      <c r="X35" s="14">
        <v>0.367929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>
        <v>0</v>
      </c>
      <c r="AG35">
        <v>0</v>
      </c>
      <c r="AH35">
        <v>0.051001</v>
      </c>
      <c r="AI35" s="16"/>
      <c r="AK35">
        <v>0.208727</v>
      </c>
      <c r="AL35">
        <v>0.006422</v>
      </c>
      <c r="AM35">
        <v>0.205085</v>
      </c>
      <c r="AN35">
        <v>0.208286</v>
      </c>
      <c r="AQ35">
        <v>0</v>
      </c>
      <c r="AR35">
        <v>0.202317</v>
      </c>
      <c r="AS35">
        <v>0</v>
      </c>
      <c r="AW35">
        <v>0.490498</v>
      </c>
      <c r="AX35">
        <v>0.692745</v>
      </c>
    </row>
    <row r="36" spans="1:50" ht="12.75">
      <c r="A36">
        <v>11</v>
      </c>
      <c r="B36" s="30">
        <v>0.49</v>
      </c>
      <c r="C36">
        <v>0.497162</v>
      </c>
      <c r="D36">
        <v>0.458278</v>
      </c>
      <c r="E36" s="16"/>
      <c r="F36">
        <v>0.466359</v>
      </c>
      <c r="G36">
        <v>0.484155</v>
      </c>
      <c r="H36">
        <v>0.392062</v>
      </c>
      <c r="I36">
        <v>0.320585</v>
      </c>
      <c r="J36">
        <v>0</v>
      </c>
      <c r="K36">
        <v>0.093646</v>
      </c>
      <c r="L36">
        <v>0.181541</v>
      </c>
      <c r="M36">
        <v>0.28956</v>
      </c>
      <c r="N36" s="16"/>
      <c r="O36" s="16"/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0.252506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>
        <v>0</v>
      </c>
      <c r="AG36">
        <v>0</v>
      </c>
      <c r="AH36">
        <v>0</v>
      </c>
      <c r="AI36" s="16"/>
      <c r="AK36">
        <v>0</v>
      </c>
      <c r="AL36">
        <v>0</v>
      </c>
      <c r="AM36">
        <v>0.105562</v>
      </c>
      <c r="AN36">
        <v>0.084645</v>
      </c>
      <c r="AQ36">
        <v>0</v>
      </c>
      <c r="AR36">
        <v>0.066059</v>
      </c>
      <c r="AS36">
        <v>0</v>
      </c>
      <c r="AW36">
        <v>0.351067</v>
      </c>
      <c r="AX36">
        <v>0.497162</v>
      </c>
    </row>
    <row r="37" spans="1:50" ht="12.75">
      <c r="A37">
        <v>11.5</v>
      </c>
      <c r="B37" s="30">
        <v>0.35</v>
      </c>
      <c r="C37">
        <v>0.118177</v>
      </c>
      <c r="D37">
        <v>0.106655</v>
      </c>
      <c r="E37" s="15"/>
      <c r="F37">
        <v>0.110339</v>
      </c>
      <c r="G37">
        <v>0.110084</v>
      </c>
      <c r="H37">
        <v>0.095719</v>
      </c>
      <c r="I37">
        <v>0.076279</v>
      </c>
      <c r="J37">
        <v>0</v>
      </c>
      <c r="K37">
        <v>0</v>
      </c>
      <c r="L37">
        <v>0.002945</v>
      </c>
      <c r="M37">
        <v>0.005105</v>
      </c>
      <c r="N37" s="15"/>
      <c r="O37" s="15"/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0.004427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>
        <v>0</v>
      </c>
      <c r="AG37">
        <v>0</v>
      </c>
      <c r="AH37">
        <v>0</v>
      </c>
      <c r="AI37" s="15"/>
      <c r="AK37">
        <v>0</v>
      </c>
      <c r="AL37">
        <v>0</v>
      </c>
      <c r="AM37">
        <v>0</v>
      </c>
      <c r="AN37">
        <v>0</v>
      </c>
      <c r="AQ37">
        <v>0</v>
      </c>
      <c r="AR37">
        <v>0</v>
      </c>
      <c r="AS37">
        <v>0</v>
      </c>
      <c r="AW37">
        <v>0.081768</v>
      </c>
      <c r="AX37">
        <v>0.118177</v>
      </c>
    </row>
    <row r="38" spans="1:2" ht="12.75">
      <c r="A38">
        <v>12</v>
      </c>
      <c r="B38" s="32">
        <v>0.25</v>
      </c>
    </row>
    <row r="39" spans="7:17" ht="12.75">
      <c r="G39">
        <f>SUM(G13:G37)</f>
        <v>99.999999</v>
      </c>
      <c r="Q39">
        <f>SUM(Q13:Q38)</f>
        <v>100</v>
      </c>
    </row>
    <row r="41" spans="1:50" ht="12.75">
      <c r="A41" t="s">
        <v>22</v>
      </c>
      <c r="C41">
        <v>4.56</v>
      </c>
      <c r="D41">
        <v>4.47</v>
      </c>
      <c r="F41">
        <v>4.41</v>
      </c>
      <c r="G41">
        <v>3.67</v>
      </c>
      <c r="H41">
        <v>3.44</v>
      </c>
      <c r="I41">
        <v>2.74</v>
      </c>
      <c r="J41">
        <v>0.27</v>
      </c>
      <c r="K41">
        <v>1.84</v>
      </c>
      <c r="L41">
        <v>1.74</v>
      </c>
      <c r="M41">
        <v>3.94</v>
      </c>
      <c r="P41">
        <v>0.38</v>
      </c>
      <c r="Q41">
        <v>1.16</v>
      </c>
      <c r="R41">
        <v>1.17</v>
      </c>
      <c r="S41">
        <v>1.17</v>
      </c>
      <c r="T41">
        <v>1.3</v>
      </c>
      <c r="U41">
        <v>1.69</v>
      </c>
      <c r="V41">
        <v>1.86</v>
      </c>
      <c r="W41">
        <v>2.63</v>
      </c>
      <c r="X41">
        <v>3.57</v>
      </c>
      <c r="Y41">
        <v>1.69</v>
      </c>
      <c r="Z41">
        <v>1.76</v>
      </c>
      <c r="AA41">
        <v>1.78</v>
      </c>
      <c r="AB41">
        <v>1.82</v>
      </c>
      <c r="AC41">
        <v>1.85</v>
      </c>
      <c r="AD41">
        <v>1.83</v>
      </c>
      <c r="AE41">
        <v>1.03</v>
      </c>
      <c r="AF41">
        <v>0.93</v>
      </c>
      <c r="AG41">
        <v>0.87</v>
      </c>
      <c r="AH41">
        <v>0.74</v>
      </c>
      <c r="AK41">
        <v>1.41</v>
      </c>
      <c r="AL41">
        <v>1.25</v>
      </c>
      <c r="AM41">
        <v>1.51</v>
      </c>
      <c r="AN41">
        <v>1.97</v>
      </c>
      <c r="AQ41">
        <v>0.25</v>
      </c>
      <c r="AR41">
        <v>1.12</v>
      </c>
      <c r="AS41">
        <v>0.24</v>
      </c>
      <c r="AW41">
        <v>4.1</v>
      </c>
      <c r="AX41">
        <v>4.56</v>
      </c>
    </row>
    <row r="42" spans="1:50" ht="12.75">
      <c r="A42" t="s">
        <v>23</v>
      </c>
      <c r="C42">
        <v>1.47</v>
      </c>
      <c r="D42">
        <v>1.53</v>
      </c>
      <c r="F42">
        <v>1.61</v>
      </c>
      <c r="G42">
        <v>2.58</v>
      </c>
      <c r="H42">
        <v>2.33</v>
      </c>
      <c r="I42">
        <v>2.53</v>
      </c>
      <c r="J42">
        <v>1.26</v>
      </c>
      <c r="K42">
        <v>2.07</v>
      </c>
      <c r="L42">
        <v>2.26</v>
      </c>
      <c r="M42">
        <v>1.4</v>
      </c>
      <c r="P42">
        <v>0.96</v>
      </c>
      <c r="Q42">
        <v>1.17</v>
      </c>
      <c r="R42">
        <v>0.86</v>
      </c>
      <c r="S42">
        <v>0.51</v>
      </c>
      <c r="T42">
        <v>0.89</v>
      </c>
      <c r="U42">
        <v>0.88</v>
      </c>
      <c r="V42">
        <v>0.86</v>
      </c>
      <c r="W42">
        <v>1.46</v>
      </c>
      <c r="X42">
        <v>1.65</v>
      </c>
      <c r="Y42">
        <v>0.99</v>
      </c>
      <c r="Z42">
        <v>0.9</v>
      </c>
      <c r="AA42">
        <v>0.75</v>
      </c>
      <c r="AB42">
        <v>0.75</v>
      </c>
      <c r="AC42">
        <v>0.93</v>
      </c>
      <c r="AD42">
        <v>0.85</v>
      </c>
      <c r="AE42">
        <v>0.53</v>
      </c>
      <c r="AF42">
        <v>0.84</v>
      </c>
      <c r="AG42">
        <v>0.87</v>
      </c>
      <c r="AH42">
        <v>1.22</v>
      </c>
      <c r="AK42">
        <v>1.05</v>
      </c>
      <c r="AL42">
        <v>0.89</v>
      </c>
      <c r="AM42">
        <v>1.21</v>
      </c>
      <c r="AN42">
        <v>1.59</v>
      </c>
      <c r="AQ42">
        <v>1.1</v>
      </c>
      <c r="AR42">
        <v>1.98</v>
      </c>
      <c r="AS42">
        <v>1.08</v>
      </c>
      <c r="AW42">
        <v>1.54</v>
      </c>
      <c r="AX42">
        <v>1.46</v>
      </c>
    </row>
    <row r="43" spans="1:49" ht="12.75">
      <c r="A43" t="s">
        <v>24</v>
      </c>
      <c r="C43">
        <v>4.67</v>
      </c>
      <c r="D43">
        <v>4.7</v>
      </c>
      <c r="F43">
        <v>4.72</v>
      </c>
      <c r="G43">
        <v>3.38</v>
      </c>
      <c r="H43">
        <v>3.25</v>
      </c>
      <c r="I43">
        <v>2.73</v>
      </c>
      <c r="J43">
        <v>0.28</v>
      </c>
      <c r="K43">
        <v>1.78</v>
      </c>
      <c r="L43">
        <v>2.2</v>
      </c>
      <c r="M43">
        <v>4.03</v>
      </c>
      <c r="P43">
        <v>0.41</v>
      </c>
      <c r="Q43">
        <v>1.18</v>
      </c>
      <c r="R43">
        <v>1.16</v>
      </c>
      <c r="S43">
        <v>1.16</v>
      </c>
      <c r="T43">
        <v>1.32</v>
      </c>
      <c r="U43">
        <v>1.69</v>
      </c>
      <c r="W43">
        <v>2.88</v>
      </c>
      <c r="X43">
        <v>3.71</v>
      </c>
      <c r="Y43">
        <v>1.67</v>
      </c>
      <c r="Z43">
        <v>1.77</v>
      </c>
      <c r="AA43">
        <v>1.79</v>
      </c>
      <c r="AB43">
        <v>1.83</v>
      </c>
      <c r="AC43">
        <v>1.88</v>
      </c>
      <c r="AD43">
        <v>1.84</v>
      </c>
      <c r="AE43">
        <v>1.03</v>
      </c>
      <c r="AF43">
        <v>0.95</v>
      </c>
      <c r="AG43">
        <v>0.89</v>
      </c>
      <c r="AH43">
        <v>0.75</v>
      </c>
      <c r="AK43">
        <v>1.43</v>
      </c>
      <c r="AL43">
        <v>1.26</v>
      </c>
      <c r="AM43">
        <v>1.62</v>
      </c>
      <c r="AN43">
        <v>2.3</v>
      </c>
      <c r="AQ43">
        <v>0.28</v>
      </c>
      <c r="AR43">
        <v>1.59</v>
      </c>
      <c r="AS43">
        <v>0.25</v>
      </c>
      <c r="AW43">
        <v>4.21</v>
      </c>
    </row>
    <row r="44" spans="1:49" ht="12.75">
      <c r="A44" t="s">
        <v>25</v>
      </c>
      <c r="C44">
        <v>-1.29</v>
      </c>
      <c r="D44">
        <v>-1.03</v>
      </c>
      <c r="F44">
        <v>-0.77</v>
      </c>
      <c r="G44">
        <v>0.43</v>
      </c>
      <c r="H44">
        <v>0.37</v>
      </c>
      <c r="I44">
        <v>0.94</v>
      </c>
      <c r="J44">
        <v>1.65</v>
      </c>
      <c r="K44">
        <v>1.75</v>
      </c>
      <c r="L44">
        <v>1.66</v>
      </c>
      <c r="M44">
        <v>-0.91</v>
      </c>
      <c r="P44">
        <v>1.38</v>
      </c>
      <c r="Q44">
        <v>0.14</v>
      </c>
      <c r="R44">
        <v>0.02</v>
      </c>
      <c r="S44">
        <v>-0.49</v>
      </c>
      <c r="T44">
        <v>-0.5</v>
      </c>
      <c r="U44">
        <v>-1.22</v>
      </c>
      <c r="W44">
        <v>0.47</v>
      </c>
      <c r="X44">
        <v>-0.02</v>
      </c>
      <c r="Y44">
        <v>-1.24</v>
      </c>
      <c r="Z44">
        <v>-1.58</v>
      </c>
      <c r="AA44">
        <v>-1.56</v>
      </c>
      <c r="AB44">
        <v>-2</v>
      </c>
      <c r="AC44">
        <v>-1.64</v>
      </c>
      <c r="AD44">
        <v>-1.91</v>
      </c>
      <c r="AE44">
        <v>0</v>
      </c>
      <c r="AF44">
        <v>0.21</v>
      </c>
      <c r="AG44">
        <v>0.39</v>
      </c>
      <c r="AH44">
        <v>0.8</v>
      </c>
      <c r="AK44">
        <v>-0.17</v>
      </c>
      <c r="AL44">
        <v>-0.12</v>
      </c>
      <c r="AM44">
        <v>0.42</v>
      </c>
      <c r="AN44">
        <v>1.14</v>
      </c>
      <c r="AQ44">
        <v>1.7</v>
      </c>
      <c r="AR44">
        <v>1.91</v>
      </c>
      <c r="AS44">
        <v>1.69</v>
      </c>
      <c r="AW44">
        <v>-0.63</v>
      </c>
    </row>
    <row r="45" spans="1:50" ht="12.75">
      <c r="A45" t="s">
        <v>32</v>
      </c>
      <c r="C45">
        <v>0.27</v>
      </c>
      <c r="D45">
        <v>0.22</v>
      </c>
      <c r="F45">
        <v>0.19</v>
      </c>
      <c r="G45">
        <v>-0.14</v>
      </c>
      <c r="H45">
        <v>-0.1</v>
      </c>
      <c r="I45">
        <v>0.09</v>
      </c>
      <c r="J45">
        <v>0.41</v>
      </c>
      <c r="K45">
        <v>0.63</v>
      </c>
      <c r="L45">
        <v>0.59</v>
      </c>
      <c r="M45">
        <v>0.3</v>
      </c>
      <c r="P45">
        <v>0.3</v>
      </c>
      <c r="Q45">
        <v>0.42</v>
      </c>
      <c r="R45">
        <v>0.31</v>
      </c>
      <c r="S45">
        <v>0.013</v>
      </c>
      <c r="T45">
        <v>0.34</v>
      </c>
      <c r="U45">
        <v>0.32</v>
      </c>
      <c r="V45">
        <v>0.31</v>
      </c>
      <c r="W45">
        <v>0.51</v>
      </c>
      <c r="X45">
        <v>0.32</v>
      </c>
      <c r="Y45">
        <v>0.38</v>
      </c>
      <c r="Z45">
        <v>0.36</v>
      </c>
      <c r="AA45">
        <v>0.27</v>
      </c>
      <c r="AB45">
        <v>0.29</v>
      </c>
      <c r="AC45">
        <v>0.35</v>
      </c>
      <c r="AD45">
        <v>0.33</v>
      </c>
      <c r="AE45">
        <v>0.03</v>
      </c>
      <c r="AF45">
        <v>0.29</v>
      </c>
      <c r="AG45">
        <v>0.3</v>
      </c>
      <c r="AH45">
        <v>0.38</v>
      </c>
      <c r="AK45">
        <v>0.33</v>
      </c>
      <c r="AL45">
        <v>0.28</v>
      </c>
      <c r="AM45">
        <v>0.44</v>
      </c>
      <c r="AN45">
        <v>0.59</v>
      </c>
      <c r="AQ45">
        <v>0.39</v>
      </c>
      <c r="AR45">
        <v>0.71</v>
      </c>
      <c r="AS45">
        <v>0.39</v>
      </c>
      <c r="AW45">
        <v>0.28</v>
      </c>
      <c r="AX45">
        <v>0.27</v>
      </c>
    </row>
    <row r="46" spans="1:50" ht="12.75">
      <c r="A46" t="s">
        <v>33</v>
      </c>
      <c r="C46">
        <v>1.23</v>
      </c>
      <c r="D46">
        <v>1.21</v>
      </c>
      <c r="F46">
        <v>1.17</v>
      </c>
      <c r="G46">
        <v>1.15</v>
      </c>
      <c r="H46">
        <v>1.08</v>
      </c>
      <c r="I46">
        <v>0.77</v>
      </c>
      <c r="J46">
        <v>2.96</v>
      </c>
      <c r="K46">
        <v>1.74</v>
      </c>
      <c r="L46">
        <v>0.83</v>
      </c>
      <c r="M46">
        <v>1.19</v>
      </c>
      <c r="P46">
        <v>2.08</v>
      </c>
      <c r="Q46">
        <v>3</v>
      </c>
      <c r="R46">
        <v>1.97</v>
      </c>
      <c r="S46">
        <v>0.98</v>
      </c>
      <c r="T46">
        <v>2.14</v>
      </c>
      <c r="U46">
        <v>2.27</v>
      </c>
      <c r="V46">
        <v>2.1</v>
      </c>
      <c r="W46">
        <v>1.53</v>
      </c>
      <c r="X46">
        <v>0.96</v>
      </c>
      <c r="Y46">
        <v>2.77</v>
      </c>
      <c r="Z46">
        <v>2.38</v>
      </c>
      <c r="AA46">
        <v>1.75</v>
      </c>
      <c r="AB46">
        <v>1.99</v>
      </c>
      <c r="AC46">
        <v>2.44</v>
      </c>
      <c r="AD46">
        <v>2.3</v>
      </c>
      <c r="AE46">
        <v>1</v>
      </c>
      <c r="AF46">
        <v>2.01</v>
      </c>
      <c r="AG46">
        <v>2.05</v>
      </c>
      <c r="AH46">
        <v>2.97</v>
      </c>
      <c r="AK46">
        <v>2.11</v>
      </c>
      <c r="AL46">
        <v>1.86</v>
      </c>
      <c r="AM46">
        <v>2.14</v>
      </c>
      <c r="AN46">
        <v>2.02</v>
      </c>
      <c r="AQ46">
        <v>2.59</v>
      </c>
      <c r="AR46">
        <v>2.66</v>
      </c>
      <c r="AS46">
        <v>2.59</v>
      </c>
      <c r="AW46">
        <v>1.08</v>
      </c>
      <c r="AX46">
        <v>1.23</v>
      </c>
    </row>
  </sheetData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workbookViewId="0" topLeftCell="A1">
      <selection activeCell="AD15" sqref="AD15"/>
    </sheetView>
  </sheetViews>
  <sheetFormatPr defaultColWidth="11.00390625" defaultRowHeight="12.75"/>
  <sheetData>
    <row r="1" spans="1:40" ht="13.5" thickBot="1">
      <c r="A1" s="33" t="s">
        <v>0</v>
      </c>
      <c r="B1" s="3" t="s">
        <v>8</v>
      </c>
      <c r="C1" s="3" t="s">
        <v>8</v>
      </c>
      <c r="D1" s="3" t="s">
        <v>8</v>
      </c>
      <c r="E1" s="3" t="s">
        <v>8</v>
      </c>
      <c r="F1" s="3" t="s">
        <v>8</v>
      </c>
      <c r="G1" s="8" t="s">
        <v>8</v>
      </c>
      <c r="H1" s="3" t="s">
        <v>8</v>
      </c>
      <c r="I1" s="3" t="s">
        <v>8</v>
      </c>
      <c r="J1" s="3" t="s">
        <v>8</v>
      </c>
      <c r="K1" s="3" t="s">
        <v>8</v>
      </c>
      <c r="L1" s="3" t="s">
        <v>8</v>
      </c>
      <c r="M1" s="3" t="s">
        <v>8</v>
      </c>
      <c r="N1" s="3" t="s">
        <v>8</v>
      </c>
      <c r="O1" s="3" t="s">
        <v>8</v>
      </c>
      <c r="P1" s="3" t="s">
        <v>8</v>
      </c>
      <c r="Q1" s="3" t="s">
        <v>8</v>
      </c>
      <c r="R1" s="3" t="s">
        <v>8</v>
      </c>
      <c r="S1" s="3" t="s">
        <v>8</v>
      </c>
      <c r="T1" s="3" t="s">
        <v>8</v>
      </c>
      <c r="U1" s="3" t="s">
        <v>8</v>
      </c>
      <c r="V1" s="3" t="s">
        <v>8</v>
      </c>
      <c r="W1" s="3" t="s">
        <v>8</v>
      </c>
      <c r="X1" s="3" t="s">
        <v>8</v>
      </c>
      <c r="Y1" s="3" t="s">
        <v>8</v>
      </c>
      <c r="Z1" s="3" t="s">
        <v>8</v>
      </c>
      <c r="AA1" s="3" t="s">
        <v>8</v>
      </c>
      <c r="AB1" s="3" t="s">
        <v>8</v>
      </c>
      <c r="AC1" s="3" t="s">
        <v>8</v>
      </c>
      <c r="AD1" s="3" t="s">
        <v>8</v>
      </c>
      <c r="AE1" s="3" t="s">
        <v>8</v>
      </c>
      <c r="AF1" s="3" t="s">
        <v>8</v>
      </c>
      <c r="AG1" s="3" t="s">
        <v>8</v>
      </c>
      <c r="AH1" s="3" t="s">
        <v>8</v>
      </c>
      <c r="AI1" s="3" t="s">
        <v>8</v>
      </c>
      <c r="AJ1" s="3" t="s">
        <v>8</v>
      </c>
      <c r="AK1" s="3" t="s">
        <v>8</v>
      </c>
      <c r="AL1" s="3" t="s">
        <v>8</v>
      </c>
      <c r="AM1" s="3" t="s">
        <v>8</v>
      </c>
      <c r="AN1" t="s">
        <v>31</v>
      </c>
    </row>
    <row r="2" spans="1:39" ht="13.5" thickBot="1">
      <c r="A2" s="34"/>
      <c r="B2" s="4">
        <v>1</v>
      </c>
      <c r="C2" s="4">
        <v>2</v>
      </c>
      <c r="D2" s="4">
        <v>4</v>
      </c>
      <c r="E2" s="4">
        <v>25</v>
      </c>
      <c r="F2" s="4">
        <v>200</v>
      </c>
      <c r="G2" s="9">
        <v>252</v>
      </c>
      <c r="H2" s="4">
        <v>5</v>
      </c>
      <c r="I2" s="4">
        <v>7</v>
      </c>
      <c r="J2" s="4">
        <v>17</v>
      </c>
      <c r="K2" s="4">
        <v>21</v>
      </c>
      <c r="L2" s="4">
        <v>22</v>
      </c>
      <c r="M2" s="4">
        <v>38</v>
      </c>
      <c r="N2" s="4">
        <v>39</v>
      </c>
      <c r="O2" s="4">
        <v>40</v>
      </c>
      <c r="P2" s="4">
        <v>56</v>
      </c>
      <c r="Q2" s="4">
        <v>58</v>
      </c>
      <c r="R2" s="4">
        <v>59</v>
      </c>
      <c r="S2" s="4">
        <v>71</v>
      </c>
      <c r="T2" s="4">
        <v>20</v>
      </c>
      <c r="U2" s="4">
        <v>29</v>
      </c>
      <c r="V2" s="4">
        <v>30</v>
      </c>
      <c r="W2" s="4">
        <v>32</v>
      </c>
      <c r="X2" s="4">
        <v>35</v>
      </c>
      <c r="Y2" s="4">
        <v>36</v>
      </c>
      <c r="Z2" s="4">
        <v>37</v>
      </c>
      <c r="AA2" s="4">
        <v>41</v>
      </c>
      <c r="AB2" s="4">
        <v>42</v>
      </c>
      <c r="AC2" s="4">
        <v>43</v>
      </c>
      <c r="AD2" s="4">
        <v>44</v>
      </c>
      <c r="AE2" s="4">
        <v>45</v>
      </c>
      <c r="AF2" s="4">
        <v>46</v>
      </c>
      <c r="AG2" s="4">
        <v>47</v>
      </c>
      <c r="AH2" s="4">
        <v>48</v>
      </c>
      <c r="AI2" s="4">
        <v>49</v>
      </c>
      <c r="AJ2" s="4">
        <v>51</v>
      </c>
      <c r="AK2" s="4">
        <v>57</v>
      </c>
      <c r="AL2" s="4">
        <v>70</v>
      </c>
      <c r="AM2" s="4">
        <v>72</v>
      </c>
    </row>
    <row r="3" spans="1:40" ht="13.5" thickBot="1">
      <c r="A3" s="12" t="s">
        <v>19</v>
      </c>
      <c r="B3">
        <v>7234</v>
      </c>
      <c r="C3">
        <v>7232</v>
      </c>
      <c r="D3">
        <v>7220</v>
      </c>
      <c r="E3">
        <v>7251</v>
      </c>
      <c r="F3">
        <v>6515</v>
      </c>
      <c r="G3">
        <v>7207</v>
      </c>
      <c r="H3">
        <v>7217</v>
      </c>
      <c r="I3">
        <v>7206</v>
      </c>
      <c r="J3">
        <v>7190</v>
      </c>
      <c r="K3">
        <v>7183</v>
      </c>
      <c r="L3">
        <v>7176</v>
      </c>
      <c r="M3">
        <v>6770</v>
      </c>
      <c r="N3">
        <v>6740</v>
      </c>
      <c r="O3">
        <v>6710</v>
      </c>
      <c r="P3">
        <v>7140</v>
      </c>
      <c r="Q3">
        <v>7140</v>
      </c>
      <c r="R3">
        <v>7145</v>
      </c>
      <c r="S3">
        <v>7200</v>
      </c>
      <c r="T3">
        <v>7185</v>
      </c>
      <c r="U3">
        <v>7020</v>
      </c>
      <c r="V3">
        <v>7015</v>
      </c>
      <c r="W3">
        <v>6990</v>
      </c>
      <c r="X3">
        <v>6945</v>
      </c>
      <c r="Y3">
        <v>6905</v>
      </c>
      <c r="Z3">
        <v>6840</v>
      </c>
      <c r="AA3">
        <v>6805</v>
      </c>
      <c r="AB3">
        <v>6800</v>
      </c>
      <c r="AC3">
        <v>6765</v>
      </c>
      <c r="AD3">
        <v>6750</v>
      </c>
      <c r="AE3">
        <v>6760</v>
      </c>
      <c r="AF3">
        <v>6770</v>
      </c>
      <c r="AG3">
        <v>6995</v>
      </c>
      <c r="AH3">
        <v>7065</v>
      </c>
      <c r="AI3">
        <v>7115</v>
      </c>
      <c r="AJ3">
        <v>7160</v>
      </c>
      <c r="AK3">
        <v>7145</v>
      </c>
      <c r="AL3">
        <v>7184</v>
      </c>
      <c r="AM3">
        <v>7200</v>
      </c>
      <c r="AN3">
        <v>7284</v>
      </c>
    </row>
    <row r="4" spans="1:40" ht="13.5" thickBot="1">
      <c r="A4" s="12" t="s">
        <v>17</v>
      </c>
      <c r="B4">
        <v>16064</v>
      </c>
      <c r="C4">
        <v>16064</v>
      </c>
      <c r="D4">
        <v>16063</v>
      </c>
      <c r="E4">
        <v>16076</v>
      </c>
      <c r="F4">
        <v>16080</v>
      </c>
      <c r="G4">
        <v>16043</v>
      </c>
      <c r="H4">
        <v>16054</v>
      </c>
      <c r="I4">
        <v>16040</v>
      </c>
      <c r="J4">
        <v>16032</v>
      </c>
      <c r="K4">
        <v>16020</v>
      </c>
      <c r="L4">
        <v>16006</v>
      </c>
      <c r="M4">
        <v>15938</v>
      </c>
      <c r="N4">
        <v>15975</v>
      </c>
      <c r="O4">
        <v>16040</v>
      </c>
      <c r="P4">
        <v>15915</v>
      </c>
      <c r="Q4">
        <v>15945</v>
      </c>
      <c r="R4">
        <v>15930</v>
      </c>
      <c r="S4">
        <v>15925</v>
      </c>
      <c r="T4">
        <v>16022</v>
      </c>
      <c r="U4">
        <v>16035</v>
      </c>
      <c r="V4">
        <v>15990</v>
      </c>
      <c r="W4">
        <v>15960</v>
      </c>
      <c r="X4">
        <v>15920</v>
      </c>
      <c r="Y4">
        <v>15925</v>
      </c>
      <c r="Z4">
        <v>15940</v>
      </c>
      <c r="AA4">
        <v>15930</v>
      </c>
      <c r="AB4">
        <v>15920</v>
      </c>
      <c r="AC4">
        <v>15870</v>
      </c>
      <c r="AD4">
        <v>15845</v>
      </c>
      <c r="AE4">
        <v>15815</v>
      </c>
      <c r="AF4">
        <v>15800</v>
      </c>
      <c r="AG4">
        <v>15890</v>
      </c>
      <c r="AH4">
        <v>15875</v>
      </c>
      <c r="AI4">
        <v>15850</v>
      </c>
      <c r="AJ4">
        <v>15850</v>
      </c>
      <c r="AK4">
        <v>15930</v>
      </c>
      <c r="AL4">
        <v>15886</v>
      </c>
      <c r="AM4">
        <v>15924</v>
      </c>
      <c r="AN4">
        <v>16010</v>
      </c>
    </row>
    <row r="5" spans="1:39" ht="13.5" thickBot="1">
      <c r="A5" s="1" t="s">
        <v>1</v>
      </c>
      <c r="B5" s="5">
        <v>5.05</v>
      </c>
      <c r="C5" s="5">
        <v>4.74</v>
      </c>
      <c r="D5" s="5">
        <v>4.13</v>
      </c>
      <c r="E5" s="5">
        <v>4.18</v>
      </c>
      <c r="F5" s="5">
        <v>4.17</v>
      </c>
      <c r="G5" s="10">
        <v>4.39</v>
      </c>
      <c r="H5" s="5">
        <v>3.54</v>
      </c>
      <c r="I5" s="5">
        <v>-0.51</v>
      </c>
      <c r="J5" s="5">
        <v>-0.42</v>
      </c>
      <c r="K5" s="5">
        <v>-0.37</v>
      </c>
      <c r="L5" s="5">
        <v>-0.49</v>
      </c>
      <c r="M5" s="5">
        <v>2.04</v>
      </c>
      <c r="N5" s="5">
        <v>2.33</v>
      </c>
      <c r="O5" s="5">
        <v>3.32</v>
      </c>
      <c r="P5" s="5">
        <v>0.22</v>
      </c>
      <c r="Q5" s="5">
        <v>-0.03</v>
      </c>
      <c r="R5" s="5">
        <v>0.13</v>
      </c>
      <c r="S5" s="5">
        <v>-0.09</v>
      </c>
      <c r="T5" s="5">
        <v>-0.42</v>
      </c>
      <c r="U5" s="5">
        <v>1.52</v>
      </c>
      <c r="V5" s="5">
        <v>1.29</v>
      </c>
      <c r="W5" s="5">
        <v>1.26</v>
      </c>
      <c r="X5" s="5">
        <v>1.38</v>
      </c>
      <c r="Y5" s="5">
        <v>1.6</v>
      </c>
      <c r="Z5" s="5">
        <v>1.93</v>
      </c>
      <c r="AA5" s="5">
        <v>1.93</v>
      </c>
      <c r="AB5" s="5">
        <v>1.91</v>
      </c>
      <c r="AC5" s="5">
        <v>2.02</v>
      </c>
      <c r="AD5" s="5">
        <v>2.07</v>
      </c>
      <c r="AE5" s="5">
        <v>2.12</v>
      </c>
      <c r="AF5" s="5">
        <v>2.12</v>
      </c>
      <c r="AG5" s="5">
        <v>1.22</v>
      </c>
      <c r="AH5" s="5">
        <v>1.05</v>
      </c>
      <c r="AI5" s="5">
        <v>1.02</v>
      </c>
      <c r="AJ5" s="5">
        <v>0.86</v>
      </c>
      <c r="AK5" s="5">
        <v>0.17</v>
      </c>
      <c r="AL5" s="5">
        <v>0</v>
      </c>
      <c r="AM5" s="5">
        <v>-0.58</v>
      </c>
    </row>
    <row r="6" spans="1:39" ht="13.5" thickBot="1">
      <c r="A6" s="1" t="s">
        <v>2</v>
      </c>
      <c r="B6" s="5">
        <v>1.09</v>
      </c>
      <c r="C6" s="5">
        <v>1.26</v>
      </c>
      <c r="D6" s="5">
        <v>3.14</v>
      </c>
      <c r="E6" s="5">
        <v>1.09</v>
      </c>
      <c r="F6" s="5">
        <v>1.24</v>
      </c>
      <c r="G6" s="10">
        <v>1.33</v>
      </c>
      <c r="H6" s="5">
        <v>3.04</v>
      </c>
      <c r="I6" s="5">
        <v>2.88</v>
      </c>
      <c r="J6" s="5">
        <v>0.98</v>
      </c>
      <c r="K6" s="5">
        <v>0.99</v>
      </c>
      <c r="L6" s="5">
        <v>0.91</v>
      </c>
      <c r="M6" s="5">
        <v>0.47</v>
      </c>
      <c r="N6" s="5">
        <v>0.7</v>
      </c>
      <c r="O6" s="5">
        <v>1.43</v>
      </c>
      <c r="P6" s="5">
        <v>0.48</v>
      </c>
      <c r="Q6" s="5">
        <v>0.56</v>
      </c>
      <c r="R6" s="5">
        <v>0.56</v>
      </c>
      <c r="S6" s="5">
        <v>0.59</v>
      </c>
      <c r="T6" s="5">
        <v>0.85</v>
      </c>
      <c r="U6" s="5">
        <v>0.71</v>
      </c>
      <c r="V6" s="5">
        <v>0.43</v>
      </c>
      <c r="W6" s="5">
        <v>0.39</v>
      </c>
      <c r="X6" s="5">
        <v>0.34</v>
      </c>
      <c r="Y6" s="5">
        <v>0.36</v>
      </c>
      <c r="Z6" s="5">
        <v>0.45</v>
      </c>
      <c r="AA6" s="5">
        <v>0.44</v>
      </c>
      <c r="AB6" s="5">
        <v>0.41</v>
      </c>
      <c r="AC6" s="5">
        <v>0.38</v>
      </c>
      <c r="AD6" s="5">
        <v>0.45</v>
      </c>
      <c r="AE6" s="5">
        <v>0.44</v>
      </c>
      <c r="AF6" s="5">
        <v>0.44</v>
      </c>
      <c r="AG6" s="5">
        <v>0.39</v>
      </c>
      <c r="AH6" s="5">
        <v>0.4</v>
      </c>
      <c r="AI6" s="5">
        <v>0.39</v>
      </c>
      <c r="AJ6" s="5">
        <v>0.48</v>
      </c>
      <c r="AK6" s="5">
        <v>0.55</v>
      </c>
      <c r="AL6" s="5">
        <v>0.61</v>
      </c>
      <c r="AM6" s="5">
        <v>0.8</v>
      </c>
    </row>
    <row r="7" spans="1:39" ht="13.5" thickBot="1">
      <c r="A7" s="1" t="s">
        <v>3</v>
      </c>
      <c r="B7" s="5">
        <v>4.84</v>
      </c>
      <c r="C7" s="5">
        <v>4.75</v>
      </c>
      <c r="D7" s="5">
        <v>2.53</v>
      </c>
      <c r="E7" s="5">
        <v>4.44</v>
      </c>
      <c r="F7" s="5">
        <v>4.59</v>
      </c>
      <c r="G7" s="10">
        <v>4.68</v>
      </c>
      <c r="H7" s="5">
        <v>2.55</v>
      </c>
      <c r="I7" s="5">
        <v>1.42</v>
      </c>
      <c r="J7" s="5">
        <v>-0.4</v>
      </c>
      <c r="K7" s="5">
        <v>-0.53</v>
      </c>
      <c r="L7" s="5">
        <v>-0.51</v>
      </c>
      <c r="M7" s="5">
        <v>2.12</v>
      </c>
      <c r="N7" s="5">
        <v>2.53</v>
      </c>
      <c r="O7" s="5">
        <v>4.03</v>
      </c>
      <c r="P7" s="5">
        <v>0.24</v>
      </c>
      <c r="Q7" s="5">
        <v>-0.11</v>
      </c>
      <c r="R7" s="5">
        <v>-0.19</v>
      </c>
      <c r="S7" s="5">
        <v>-0.11</v>
      </c>
      <c r="T7" s="5">
        <v>-0.32</v>
      </c>
      <c r="U7" s="5">
        <v>1.72</v>
      </c>
      <c r="V7" s="5">
        <v>1.31</v>
      </c>
      <c r="W7" s="5">
        <v>1.25</v>
      </c>
      <c r="X7" s="5">
        <v>1.37</v>
      </c>
      <c r="Y7" s="5">
        <v>1.65</v>
      </c>
      <c r="Z7" s="5">
        <v>2.05</v>
      </c>
      <c r="AA7" s="5">
        <v>2.04</v>
      </c>
      <c r="AB7" s="5">
        <v>2</v>
      </c>
      <c r="AC7" s="5">
        <v>2.04</v>
      </c>
      <c r="AD7" s="5">
        <v>2.12</v>
      </c>
      <c r="AE7" s="5">
        <v>2.16</v>
      </c>
      <c r="AF7" s="5">
        <v>2.16</v>
      </c>
      <c r="AG7" s="5">
        <v>1.21</v>
      </c>
      <c r="AH7" s="5">
        <v>1.07</v>
      </c>
      <c r="AI7" s="5">
        <v>1.03</v>
      </c>
      <c r="AJ7" s="5">
        <v>0.89</v>
      </c>
      <c r="AK7" s="5">
        <v>0.13</v>
      </c>
      <c r="AL7" s="5">
        <v>-0.06</v>
      </c>
      <c r="AM7" s="5">
        <v>-0.7</v>
      </c>
    </row>
    <row r="8" spans="1:39" ht="13.5" thickBot="1">
      <c r="A8" s="1" t="s">
        <v>4</v>
      </c>
      <c r="B8" s="5">
        <v>-2.65</v>
      </c>
      <c r="C8" s="5">
        <v>-1.78</v>
      </c>
      <c r="D8" s="5">
        <v>0.68</v>
      </c>
      <c r="E8" s="5">
        <v>-1.83</v>
      </c>
      <c r="F8" s="5">
        <v>-1.36</v>
      </c>
      <c r="G8" s="10">
        <v>-1.31</v>
      </c>
      <c r="H8" s="5">
        <v>0.84</v>
      </c>
      <c r="I8" s="5">
        <v>2.18</v>
      </c>
      <c r="J8" s="5">
        <v>2.43</v>
      </c>
      <c r="K8" s="5">
        <v>2.38</v>
      </c>
      <c r="L8" s="5">
        <v>2.54</v>
      </c>
      <c r="M8" s="5">
        <v>-2.34</v>
      </c>
      <c r="N8" s="5">
        <v>-1.33</v>
      </c>
      <c r="O8" s="5">
        <v>-0.33</v>
      </c>
      <c r="P8" s="5">
        <v>1.54</v>
      </c>
      <c r="Q8" s="5">
        <v>2.05</v>
      </c>
      <c r="R8" s="5">
        <v>2.23</v>
      </c>
      <c r="S8" s="5">
        <v>2.15</v>
      </c>
      <c r="T8" s="5">
        <v>2.49</v>
      </c>
      <c r="U8" s="5">
        <v>-0.14</v>
      </c>
      <c r="V8" s="5">
        <v>-1</v>
      </c>
      <c r="W8" s="5">
        <v>-1.23</v>
      </c>
      <c r="X8" s="5">
        <v>-2.06</v>
      </c>
      <c r="Y8" s="5">
        <v>-2.51</v>
      </c>
      <c r="Z8" s="5">
        <v>-2.34</v>
      </c>
      <c r="AA8" s="5">
        <v>-2.44</v>
      </c>
      <c r="AB8" s="5">
        <v>-2.72</v>
      </c>
      <c r="AC8" s="5">
        <v>-3.39</v>
      </c>
      <c r="AD8" s="5">
        <v>-2.65</v>
      </c>
      <c r="AE8" s="5">
        <v>-2.87</v>
      </c>
      <c r="AF8" s="5">
        <v>-2.87</v>
      </c>
      <c r="AG8" s="5">
        <v>-1.13</v>
      </c>
      <c r="AH8" s="5">
        <v>-0.63</v>
      </c>
      <c r="AI8" s="5">
        <v>-0.65</v>
      </c>
      <c r="AJ8" s="5">
        <v>0.19</v>
      </c>
      <c r="AK8" s="5">
        <v>1.69</v>
      </c>
      <c r="AL8" s="5">
        <v>2</v>
      </c>
      <c r="AM8" s="5">
        <v>2.73</v>
      </c>
    </row>
    <row r="9" spans="1:39" ht="13.5" thickBot="1">
      <c r="A9" s="1" t="s">
        <v>5</v>
      </c>
      <c r="B9" s="5" t="s">
        <v>9</v>
      </c>
      <c r="C9" s="5" t="s">
        <v>9</v>
      </c>
      <c r="D9" s="5" t="s">
        <v>10</v>
      </c>
      <c r="E9" s="5" t="s">
        <v>13</v>
      </c>
      <c r="F9" s="5" t="s">
        <v>12</v>
      </c>
      <c r="G9" s="10" t="s">
        <v>11</v>
      </c>
      <c r="H9" s="5" t="s">
        <v>10</v>
      </c>
      <c r="I9" s="7" t="s">
        <v>11</v>
      </c>
      <c r="J9" s="7" t="s">
        <v>12</v>
      </c>
      <c r="K9" s="7" t="s">
        <v>12</v>
      </c>
      <c r="L9" s="7" t="s">
        <v>12</v>
      </c>
      <c r="M9" s="5" t="s">
        <v>12</v>
      </c>
      <c r="N9" s="5" t="s">
        <v>12</v>
      </c>
      <c r="O9" s="5" t="s">
        <v>12</v>
      </c>
      <c r="P9" s="5" t="s">
        <v>15</v>
      </c>
      <c r="Q9" s="5" t="s">
        <v>15</v>
      </c>
      <c r="R9" s="5" t="s">
        <v>15</v>
      </c>
      <c r="S9" s="5" t="s">
        <v>15</v>
      </c>
      <c r="T9" s="7" t="s">
        <v>12</v>
      </c>
      <c r="U9" s="5" t="s">
        <v>12</v>
      </c>
      <c r="V9" s="5" t="s">
        <v>12</v>
      </c>
      <c r="W9" s="5" t="s">
        <v>14</v>
      </c>
      <c r="X9" s="5" t="s">
        <v>14</v>
      </c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5" t="s">
        <v>14</v>
      </c>
      <c r="AG9" s="5" t="s">
        <v>14</v>
      </c>
      <c r="AH9" s="5" t="s">
        <v>15</v>
      </c>
      <c r="AI9" s="5" t="s">
        <v>15</v>
      </c>
      <c r="AJ9" s="5" t="s">
        <v>15</v>
      </c>
      <c r="AK9" s="5" t="s">
        <v>15</v>
      </c>
      <c r="AL9" s="5" t="s">
        <v>15</v>
      </c>
      <c r="AM9" s="5" t="s">
        <v>15</v>
      </c>
    </row>
    <row r="10" spans="1:39" ht="13.5" thickBot="1">
      <c r="A10" s="1" t="s">
        <v>6</v>
      </c>
      <c r="B10" s="5">
        <v>7</v>
      </c>
      <c r="C10" s="5">
        <v>7.5</v>
      </c>
      <c r="D10" s="5">
        <v>8</v>
      </c>
      <c r="E10" s="5">
        <v>8.5</v>
      </c>
      <c r="F10" s="5">
        <v>78</v>
      </c>
      <c r="G10" s="10">
        <v>8</v>
      </c>
      <c r="H10" s="5">
        <v>8.5</v>
      </c>
      <c r="I10" s="7">
        <v>8</v>
      </c>
      <c r="J10" s="7">
        <v>9</v>
      </c>
      <c r="K10" s="7">
        <v>10</v>
      </c>
      <c r="L10" s="7">
        <v>10.5</v>
      </c>
      <c r="M10" s="5">
        <v>53</v>
      </c>
      <c r="N10" s="5">
        <v>55</v>
      </c>
      <c r="O10" s="5">
        <v>58</v>
      </c>
      <c r="P10" s="5">
        <v>18</v>
      </c>
      <c r="Q10" s="5">
        <v>18</v>
      </c>
      <c r="R10" s="5">
        <v>18</v>
      </c>
      <c r="S10" s="5">
        <v>12</v>
      </c>
      <c r="T10" s="7">
        <v>10</v>
      </c>
      <c r="U10" s="5">
        <v>27</v>
      </c>
      <c r="V10" s="5">
        <v>27</v>
      </c>
      <c r="W10" s="5">
        <v>32</v>
      </c>
      <c r="X10" s="5">
        <v>35</v>
      </c>
      <c r="Y10" s="5">
        <v>38</v>
      </c>
      <c r="Z10" s="5">
        <v>44</v>
      </c>
      <c r="AA10" s="5">
        <v>49</v>
      </c>
      <c r="AB10" s="5">
        <v>50</v>
      </c>
      <c r="AC10" s="5">
        <v>55</v>
      </c>
      <c r="AD10" s="5">
        <v>57</v>
      </c>
      <c r="AE10" s="5">
        <v>57</v>
      </c>
      <c r="AF10" s="5">
        <v>57</v>
      </c>
      <c r="AG10" s="5">
        <v>31</v>
      </c>
      <c r="AH10" s="5">
        <v>25</v>
      </c>
      <c r="AI10" s="5">
        <v>24</v>
      </c>
      <c r="AJ10" s="5">
        <v>20</v>
      </c>
      <c r="AK10" s="5">
        <v>18</v>
      </c>
      <c r="AL10" s="5">
        <v>16</v>
      </c>
      <c r="AM10" s="5">
        <v>11.5</v>
      </c>
    </row>
    <row r="11" spans="1:39" ht="13.5" thickBot="1">
      <c r="A11" s="2" t="s">
        <v>7</v>
      </c>
      <c r="B11" s="6" t="s">
        <v>28</v>
      </c>
      <c r="C11" s="6" t="s">
        <v>28</v>
      </c>
      <c r="D11" s="6" t="s">
        <v>28</v>
      </c>
      <c r="E11" s="6" t="s">
        <v>28</v>
      </c>
      <c r="F11" s="6" t="s">
        <v>28</v>
      </c>
      <c r="G11" s="11" t="s">
        <v>28</v>
      </c>
      <c r="H11" s="6" t="s">
        <v>29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29</v>
      </c>
      <c r="R11" s="6" t="s">
        <v>29</v>
      </c>
      <c r="S11" s="6" t="s">
        <v>29</v>
      </c>
      <c r="T11" s="6" t="s">
        <v>30</v>
      </c>
      <c r="U11" s="6" t="s">
        <v>30</v>
      </c>
      <c r="V11" s="6" t="s">
        <v>30</v>
      </c>
      <c r="W11" s="6" t="s">
        <v>30</v>
      </c>
      <c r="X11" s="6" t="s">
        <v>30</v>
      </c>
      <c r="Y11" s="6" t="s">
        <v>30</v>
      </c>
      <c r="Z11" s="6" t="s">
        <v>30</v>
      </c>
      <c r="AA11" s="6" t="s">
        <v>30</v>
      </c>
      <c r="AB11" s="6" t="s">
        <v>30</v>
      </c>
      <c r="AC11" s="6" t="s">
        <v>30</v>
      </c>
      <c r="AD11" s="6" t="s">
        <v>30</v>
      </c>
      <c r="AE11" s="6" t="s">
        <v>30</v>
      </c>
      <c r="AF11" s="6" t="s">
        <v>30</v>
      </c>
      <c r="AG11" s="6" t="s">
        <v>30</v>
      </c>
      <c r="AH11" s="6" t="s">
        <v>30</v>
      </c>
      <c r="AI11" s="6" t="s">
        <v>30</v>
      </c>
      <c r="AJ11" s="6" t="s">
        <v>30</v>
      </c>
      <c r="AK11" s="6" t="s">
        <v>30</v>
      </c>
      <c r="AL11" s="6" t="s">
        <v>30</v>
      </c>
      <c r="AM11" s="6" t="s">
        <v>30</v>
      </c>
    </row>
    <row r="12" spans="1:39" ht="12.75">
      <c r="A12" s="13" t="s">
        <v>18</v>
      </c>
      <c r="B12" s="7">
        <v>0.5</v>
      </c>
      <c r="C12" s="7">
        <v>0.5</v>
      </c>
      <c r="D12" s="7">
        <v>1</v>
      </c>
      <c r="E12" s="7">
        <v>0.3</v>
      </c>
      <c r="F12" s="7">
        <v>0.1</v>
      </c>
      <c r="G12" s="7">
        <v>0.3</v>
      </c>
      <c r="H12" s="7">
        <v>1</v>
      </c>
      <c r="I12" s="7">
        <v>7</v>
      </c>
      <c r="J12" s="7">
        <v>7.5</v>
      </c>
      <c r="K12" s="7">
        <v>13</v>
      </c>
      <c r="L12" s="7">
        <v>14</v>
      </c>
      <c r="M12" s="7">
        <v>0.5</v>
      </c>
      <c r="N12" s="7">
        <v>0.2</v>
      </c>
      <c r="O12" s="7">
        <v>0.1</v>
      </c>
      <c r="P12" s="7">
        <v>9</v>
      </c>
      <c r="Q12" s="7">
        <v>14</v>
      </c>
      <c r="R12" s="7">
        <v>15</v>
      </c>
      <c r="S12" s="7">
        <v>9</v>
      </c>
      <c r="T12" s="7">
        <v>11</v>
      </c>
      <c r="U12" s="7">
        <v>1.4</v>
      </c>
      <c r="V12" s="7">
        <v>1.4</v>
      </c>
      <c r="W12" s="7">
        <v>1.7</v>
      </c>
      <c r="X12" s="7">
        <v>1.3</v>
      </c>
      <c r="Y12" s="7">
        <v>1.2</v>
      </c>
      <c r="Z12" s="7">
        <v>0.6</v>
      </c>
      <c r="AA12" s="7">
        <v>0.8</v>
      </c>
      <c r="AB12" s="7">
        <v>0.6</v>
      </c>
      <c r="AC12" s="7">
        <v>0.5</v>
      </c>
      <c r="AD12" s="7">
        <v>0.5</v>
      </c>
      <c r="AE12" s="7">
        <v>0.7</v>
      </c>
      <c r="AF12" s="7">
        <v>0.5</v>
      </c>
      <c r="AG12" s="7">
        <v>2</v>
      </c>
      <c r="AH12" s="7">
        <v>1.5</v>
      </c>
      <c r="AI12" s="7">
        <v>1.3</v>
      </c>
      <c r="AJ12" s="7">
        <v>0.9</v>
      </c>
      <c r="AK12" s="7">
        <v>11</v>
      </c>
      <c r="AL12" s="7">
        <v>6</v>
      </c>
      <c r="AM12" s="7">
        <v>13</v>
      </c>
    </row>
    <row r="13" spans="1:39" ht="12.75">
      <c r="A13" s="22">
        <v>-3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2.75">
      <c r="A14" s="22">
        <v>-2</v>
      </c>
      <c r="B14" s="7"/>
      <c r="C14" s="7"/>
      <c r="D14" s="7"/>
      <c r="E14" s="7"/>
      <c r="F14" s="7"/>
      <c r="G14" s="7"/>
      <c r="H14" s="7"/>
      <c r="I14" s="23">
        <v>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2.75">
      <c r="A15" s="22">
        <v>-1</v>
      </c>
      <c r="B15" s="7"/>
      <c r="C15" s="7"/>
      <c r="D15" s="7"/>
      <c r="E15" s="7"/>
      <c r="F15" s="7"/>
      <c r="G15" s="7"/>
      <c r="H15" s="7">
        <v>8.2</v>
      </c>
      <c r="I15" s="23">
        <v>27.84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2.75">
      <c r="A16">
        <v>-0.5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>Sheet4!B3*0.918</f>
        <v>0</v>
      </c>
      <c r="I16">
        <v>0.371363</v>
      </c>
      <c r="J16">
        <v>4.100862</v>
      </c>
      <c r="K16">
        <v>8.466585</v>
      </c>
      <c r="L16">
        <v>6.36583</v>
      </c>
      <c r="M16" s="14">
        <v>0</v>
      </c>
      <c r="N16" s="14">
        <v>0</v>
      </c>
      <c r="O16" s="14">
        <v>0</v>
      </c>
      <c r="P16">
        <v>0</v>
      </c>
      <c r="Q16">
        <v>0.105562</v>
      </c>
      <c r="R16">
        <v>0.084645</v>
      </c>
      <c r="S16">
        <v>8.576335</v>
      </c>
      <c r="T16">
        <v>8.030283</v>
      </c>
      <c r="U16" s="14">
        <v>5.472223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>
        <v>0</v>
      </c>
      <c r="AI16">
        <v>0.004912</v>
      </c>
      <c r="AJ16">
        <v>0.71014</v>
      </c>
      <c r="AK16">
        <v>0</v>
      </c>
      <c r="AL16">
        <v>7.952906</v>
      </c>
      <c r="AM16">
        <v>7.888402</v>
      </c>
    </row>
    <row r="17" spans="1:39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f>Sheet4!B4*0.918</f>
        <v>15.973199999999999</v>
      </c>
      <c r="I17">
        <v>3.412061</v>
      </c>
      <c r="J17">
        <v>10.078258</v>
      </c>
      <c r="K17">
        <v>18.962329</v>
      </c>
      <c r="L17">
        <v>14.938423</v>
      </c>
      <c r="M17" s="14">
        <v>0</v>
      </c>
      <c r="N17" s="14">
        <v>0</v>
      </c>
      <c r="O17" s="14">
        <v>0</v>
      </c>
      <c r="P17">
        <v>0</v>
      </c>
      <c r="Q17">
        <v>0</v>
      </c>
      <c r="R17">
        <v>0</v>
      </c>
      <c r="S17">
        <v>28.06915</v>
      </c>
      <c r="T17">
        <v>26.551836</v>
      </c>
      <c r="U17" s="14">
        <v>20.335303</v>
      </c>
      <c r="V17" s="14">
        <v>0.347318</v>
      </c>
      <c r="W17" s="14">
        <v>0.195965</v>
      </c>
      <c r="X17" s="14">
        <v>0.024439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0.729459</v>
      </c>
      <c r="AH17">
        <v>2.261569</v>
      </c>
      <c r="AI17">
        <v>3.900513</v>
      </c>
      <c r="AJ17">
        <v>8.443991</v>
      </c>
      <c r="AK17">
        <v>0</v>
      </c>
      <c r="AL17">
        <v>28.393242</v>
      </c>
      <c r="AM17">
        <v>28.577438</v>
      </c>
    </row>
    <row r="18" spans="1:39" ht="12.75">
      <c r="A18">
        <v>0.5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f>Sheet4!B5*0.918</f>
        <v>0</v>
      </c>
      <c r="I18">
        <v>6.662018</v>
      </c>
      <c r="J18">
        <v>13.353081</v>
      </c>
      <c r="K18">
        <v>22.900704</v>
      </c>
      <c r="L18">
        <v>18.923908</v>
      </c>
      <c r="M18" s="14">
        <v>0</v>
      </c>
      <c r="N18" s="14">
        <v>0</v>
      </c>
      <c r="O18" s="14">
        <v>0</v>
      </c>
      <c r="P18">
        <v>6.003511</v>
      </c>
      <c r="Q18">
        <v>6.540806</v>
      </c>
      <c r="R18">
        <v>7.482931</v>
      </c>
      <c r="S18">
        <v>29.875988</v>
      </c>
      <c r="T18">
        <v>33.420004</v>
      </c>
      <c r="U18" s="14">
        <v>32.497848</v>
      </c>
      <c r="V18" s="14">
        <v>11.252504</v>
      </c>
      <c r="W18" s="14">
        <v>10.482737</v>
      </c>
      <c r="X18" s="14">
        <v>6.732828</v>
      </c>
      <c r="Y18" s="14">
        <v>4.372003</v>
      </c>
      <c r="Z18" s="14">
        <v>0.077398</v>
      </c>
      <c r="AA18" s="14">
        <v>0.023116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14.216535</v>
      </c>
      <c r="AH18">
        <v>17.791355</v>
      </c>
      <c r="AI18">
        <v>19.988736</v>
      </c>
      <c r="AJ18">
        <v>26.39254</v>
      </c>
      <c r="AK18">
        <v>8.252825</v>
      </c>
      <c r="AL18">
        <v>34.17571</v>
      </c>
      <c r="AM18">
        <v>34.644342</v>
      </c>
    </row>
    <row r="19" spans="1:39" ht="12.75">
      <c r="A19">
        <v>1</v>
      </c>
      <c r="B19">
        <v>0</v>
      </c>
      <c r="C19">
        <v>0.010631</v>
      </c>
      <c r="D19">
        <v>0.293425</v>
      </c>
      <c r="E19">
        <v>0</v>
      </c>
      <c r="F19">
        <v>0</v>
      </c>
      <c r="G19">
        <v>0</v>
      </c>
      <c r="H19">
        <f>Sheet4!B6*0.918</f>
        <v>10.809858510000002</v>
      </c>
      <c r="I19">
        <v>6.881703</v>
      </c>
      <c r="J19">
        <v>10.935761</v>
      </c>
      <c r="K19">
        <v>17.07827</v>
      </c>
      <c r="L19">
        <v>14.606749</v>
      </c>
      <c r="M19" s="14">
        <v>3.046348</v>
      </c>
      <c r="N19" s="14">
        <v>2.86076</v>
      </c>
      <c r="O19" s="14">
        <v>0.006856</v>
      </c>
      <c r="P19">
        <v>20.504284</v>
      </c>
      <c r="Q19">
        <v>21.407087</v>
      </c>
      <c r="R19">
        <v>21.80413</v>
      </c>
      <c r="S19">
        <v>12.492294</v>
      </c>
      <c r="T19">
        <v>18.342771</v>
      </c>
      <c r="U19" s="14">
        <v>25.717805</v>
      </c>
      <c r="V19" s="14">
        <v>32.112889</v>
      </c>
      <c r="W19" s="14">
        <v>30.530345</v>
      </c>
      <c r="X19" s="14">
        <v>29.884492</v>
      </c>
      <c r="Y19" s="14">
        <v>24.371428</v>
      </c>
      <c r="Z19" s="14">
        <v>7.156141</v>
      </c>
      <c r="AA19" s="14">
        <v>6.609483</v>
      </c>
      <c r="AB19" s="14">
        <v>4.416765</v>
      </c>
      <c r="AC19" s="14">
        <v>4.552577</v>
      </c>
      <c r="AD19" s="14">
        <v>2.595074</v>
      </c>
      <c r="AE19" s="14">
        <v>2.740296</v>
      </c>
      <c r="AF19" s="14">
        <v>2.549102</v>
      </c>
      <c r="AG19" s="14">
        <v>33.873726</v>
      </c>
      <c r="AH19">
        <v>36.093979</v>
      </c>
      <c r="AI19">
        <v>35.99066</v>
      </c>
      <c r="AJ19">
        <v>34.89358</v>
      </c>
      <c r="AK19">
        <v>25.827684</v>
      </c>
      <c r="AL19">
        <v>16.903149</v>
      </c>
      <c r="AM19">
        <v>16.859145</v>
      </c>
    </row>
    <row r="20" spans="1:39" ht="12.75">
      <c r="A20">
        <v>1.5</v>
      </c>
      <c r="B20">
        <v>0</v>
      </c>
      <c r="C20">
        <v>0.791029</v>
      </c>
      <c r="D20">
        <v>0.882594</v>
      </c>
      <c r="E20">
        <v>0</v>
      </c>
      <c r="F20">
        <v>0</v>
      </c>
      <c r="G20">
        <v>0</v>
      </c>
      <c r="H20">
        <f>Sheet4!B7*0.918</f>
        <v>0</v>
      </c>
      <c r="I20">
        <v>4.454869</v>
      </c>
      <c r="J20">
        <v>5.479194</v>
      </c>
      <c r="K20">
        <v>7.444127</v>
      </c>
      <c r="L20">
        <v>6.607247</v>
      </c>
      <c r="M20" s="14">
        <v>20.857327</v>
      </c>
      <c r="N20" s="14">
        <v>14.873457</v>
      </c>
      <c r="O20" s="14">
        <v>3.30151</v>
      </c>
      <c r="P20">
        <v>31.08091</v>
      </c>
      <c r="Q20">
        <v>29.928576</v>
      </c>
      <c r="R20">
        <v>28.333905</v>
      </c>
      <c r="S20">
        <v>1.230381</v>
      </c>
      <c r="T20">
        <v>3.141759</v>
      </c>
      <c r="U20" s="14">
        <v>8.562520000000003</v>
      </c>
      <c r="V20" s="14">
        <v>32.517372</v>
      </c>
      <c r="W20" s="14">
        <v>33.685678</v>
      </c>
      <c r="X20" s="14">
        <v>39.586579</v>
      </c>
      <c r="Y20" s="14">
        <v>38.107355</v>
      </c>
      <c r="Z20" s="14">
        <v>29.746905</v>
      </c>
      <c r="AA20" s="14">
        <v>31.57581</v>
      </c>
      <c r="AB20" s="14">
        <v>27.013679</v>
      </c>
      <c r="AC20" s="14">
        <v>24.190179</v>
      </c>
      <c r="AD20" s="14">
        <v>21.998725</v>
      </c>
      <c r="AE20" s="14">
        <v>21.284503</v>
      </c>
      <c r="AF20" s="14">
        <v>21.628899</v>
      </c>
      <c r="AG20" s="14">
        <v>33.660064</v>
      </c>
      <c r="AH20">
        <v>28.915617</v>
      </c>
      <c r="AI20">
        <v>26.401115</v>
      </c>
      <c r="AJ20">
        <v>17.631594</v>
      </c>
      <c r="AK20">
        <v>33.693068</v>
      </c>
      <c r="AL20">
        <v>2.212427</v>
      </c>
      <c r="AM20">
        <v>2.052813</v>
      </c>
    </row>
    <row r="21" spans="1:39" ht="12.75">
      <c r="A21">
        <v>2</v>
      </c>
      <c r="B21">
        <v>0</v>
      </c>
      <c r="C21">
        <v>1.416691</v>
      </c>
      <c r="D21">
        <v>2.228045</v>
      </c>
      <c r="E21">
        <v>1.47966</v>
      </c>
      <c r="F21">
        <v>1.867261</v>
      </c>
      <c r="G21">
        <v>0</v>
      </c>
      <c r="H21">
        <f>Sheet4!B8*0.918</f>
        <v>4.56646707</v>
      </c>
      <c r="I21">
        <v>2.66947</v>
      </c>
      <c r="J21">
        <v>1.953418</v>
      </c>
      <c r="K21">
        <v>1.584176</v>
      </c>
      <c r="L21">
        <v>1.944465</v>
      </c>
      <c r="M21" s="14">
        <v>37.642153</v>
      </c>
      <c r="N21" s="14">
        <v>23.997766</v>
      </c>
      <c r="O21" s="14">
        <v>10.226753</v>
      </c>
      <c r="P21">
        <v>24.28517</v>
      </c>
      <c r="Q21">
        <v>20.666523</v>
      </c>
      <c r="R21">
        <v>18.776696</v>
      </c>
      <c r="S21">
        <v>0</v>
      </c>
      <c r="T21">
        <v>0</v>
      </c>
      <c r="U21" s="14">
        <v>0.426065</v>
      </c>
      <c r="V21" s="14">
        <v>11.75894</v>
      </c>
      <c r="W21" s="14">
        <v>15.217753</v>
      </c>
      <c r="X21" s="14">
        <v>19.233521</v>
      </c>
      <c r="Y21" s="14">
        <v>22.052693</v>
      </c>
      <c r="Z21" s="14">
        <v>37.761009</v>
      </c>
      <c r="AA21" s="14">
        <v>38.315334</v>
      </c>
      <c r="AB21" s="14">
        <v>40.139322</v>
      </c>
      <c r="AC21" s="14">
        <v>38.728047000000004</v>
      </c>
      <c r="AD21" s="14">
        <v>41.809013</v>
      </c>
      <c r="AE21" s="14">
        <v>39.290327000000005</v>
      </c>
      <c r="AF21" s="14">
        <v>41.066758</v>
      </c>
      <c r="AG21" s="14">
        <v>14.027206</v>
      </c>
      <c r="AH21">
        <v>8.459445</v>
      </c>
      <c r="AI21">
        <v>6.977901</v>
      </c>
      <c r="AJ21">
        <v>2.175178</v>
      </c>
      <c r="AK21">
        <v>21.254918</v>
      </c>
      <c r="AL21">
        <v>0</v>
      </c>
      <c r="AM21">
        <v>0</v>
      </c>
    </row>
    <row r="22" spans="1:39" ht="12.75">
      <c r="A22">
        <v>2.5</v>
      </c>
      <c r="B22">
        <v>1.895709</v>
      </c>
      <c r="C22">
        <v>3.225546</v>
      </c>
      <c r="D22">
        <v>4.665779</v>
      </c>
      <c r="E22">
        <v>7.805092</v>
      </c>
      <c r="F22">
        <v>8.05442</v>
      </c>
      <c r="G22">
        <v>1.895709</v>
      </c>
      <c r="H22">
        <f>Sheet4!B9*0.918</f>
        <v>0</v>
      </c>
      <c r="I22">
        <v>3.304348</v>
      </c>
      <c r="J22">
        <v>1.966397</v>
      </c>
      <c r="K22">
        <v>0.747214</v>
      </c>
      <c r="L22">
        <v>1.920181</v>
      </c>
      <c r="M22" s="14">
        <v>25.192093</v>
      </c>
      <c r="N22" s="14">
        <v>21.93404</v>
      </c>
      <c r="O22" s="14">
        <v>14.891745</v>
      </c>
      <c r="P22">
        <v>8.279739</v>
      </c>
      <c r="Q22">
        <v>5.636736</v>
      </c>
      <c r="R22">
        <v>5.063509</v>
      </c>
      <c r="S22">
        <v>0.004306</v>
      </c>
      <c r="T22">
        <v>0.00226</v>
      </c>
      <c r="U22" s="14">
        <v>0</v>
      </c>
      <c r="V22" s="14">
        <v>0.791795</v>
      </c>
      <c r="W22" s="14">
        <v>1.734242</v>
      </c>
      <c r="X22" s="14">
        <v>2.252701</v>
      </c>
      <c r="Y22" s="14">
        <v>3.796402</v>
      </c>
      <c r="Z22" s="14">
        <v>16.653225</v>
      </c>
      <c r="AA22" s="14">
        <v>13.667728</v>
      </c>
      <c r="AB22" s="14">
        <v>18.55502</v>
      </c>
      <c r="AC22" s="14">
        <v>23.261507</v>
      </c>
      <c r="AD22" s="14">
        <v>24.605463</v>
      </c>
      <c r="AE22" s="14">
        <v>23.818229</v>
      </c>
      <c r="AF22" s="14">
        <v>24.159681</v>
      </c>
      <c r="AG22" s="14">
        <v>1.243293</v>
      </c>
      <c r="AH22">
        <v>0.308837</v>
      </c>
      <c r="AI22">
        <v>0.183322</v>
      </c>
      <c r="AJ22">
        <v>0</v>
      </c>
      <c r="AK22">
        <v>5.036475</v>
      </c>
      <c r="AL22">
        <v>0.000865</v>
      </c>
      <c r="AM22">
        <v>0.002115</v>
      </c>
    </row>
    <row r="23" spans="1:39" ht="12.75">
      <c r="A23">
        <v>3</v>
      </c>
      <c r="B23">
        <v>6.583498</v>
      </c>
      <c r="C23">
        <v>7.075889</v>
      </c>
      <c r="D23">
        <v>8.131052</v>
      </c>
      <c r="E23">
        <v>14.179032</v>
      </c>
      <c r="F23">
        <v>13.485782</v>
      </c>
      <c r="G23">
        <v>6.583498</v>
      </c>
      <c r="H23">
        <f>Sheet4!B10*0.918</f>
        <v>6.215905602</v>
      </c>
      <c r="I23">
        <v>5.912765</v>
      </c>
      <c r="J23">
        <v>4.00624</v>
      </c>
      <c r="K23">
        <v>1.947578</v>
      </c>
      <c r="L23">
        <v>3.626537</v>
      </c>
      <c r="M23" s="14">
        <v>5.127439</v>
      </c>
      <c r="N23" s="14">
        <v>11.795319</v>
      </c>
      <c r="O23" s="14">
        <v>14.534341</v>
      </c>
      <c r="P23">
        <v>0.460298</v>
      </c>
      <c r="Q23">
        <v>0.136789</v>
      </c>
      <c r="R23">
        <v>0.126003</v>
      </c>
      <c r="S23">
        <v>1.224922</v>
      </c>
      <c r="T23">
        <v>0.706144</v>
      </c>
      <c r="U23" s="14">
        <v>0.292764</v>
      </c>
      <c r="V23" s="14">
        <v>0.004071</v>
      </c>
      <c r="W23" s="14">
        <v>0.004055</v>
      </c>
      <c r="X23" s="14">
        <v>0.002129</v>
      </c>
      <c r="Y23" s="14">
        <v>0.00136</v>
      </c>
      <c r="Z23" s="14">
        <v>1.537859</v>
      </c>
      <c r="AA23" s="14">
        <v>0.707451</v>
      </c>
      <c r="AB23" s="14">
        <v>1.705387</v>
      </c>
      <c r="AC23" s="14">
        <v>3.909915</v>
      </c>
      <c r="AD23" s="14">
        <v>3.467648</v>
      </c>
      <c r="AE23" s="14">
        <v>3.626589</v>
      </c>
      <c r="AF23" s="14">
        <v>3.38755</v>
      </c>
      <c r="AG23" s="14">
        <v>0</v>
      </c>
      <c r="AH23">
        <v>0</v>
      </c>
      <c r="AI23">
        <v>0</v>
      </c>
      <c r="AJ23">
        <v>0</v>
      </c>
      <c r="AK23">
        <v>0.074491</v>
      </c>
      <c r="AL23">
        <v>0.638893</v>
      </c>
      <c r="AM23">
        <v>0.791391</v>
      </c>
    </row>
    <row r="24" spans="1:39" ht="12.75">
      <c r="A24">
        <v>3.5</v>
      </c>
      <c r="B24">
        <v>11.933299</v>
      </c>
      <c r="C24">
        <v>11.877734</v>
      </c>
      <c r="D24">
        <v>11.684843</v>
      </c>
      <c r="E24">
        <v>17.818194</v>
      </c>
      <c r="F24">
        <v>15.453693</v>
      </c>
      <c r="G24">
        <v>11.933299</v>
      </c>
      <c r="H24">
        <f>Sheet4!B11*0.918</f>
        <v>0</v>
      </c>
      <c r="I24">
        <v>9.179762</v>
      </c>
      <c r="J24">
        <v>6.263986</v>
      </c>
      <c r="K24">
        <v>2.879663</v>
      </c>
      <c r="L24">
        <v>4.800502</v>
      </c>
      <c r="M24" s="14">
        <v>0.06402</v>
      </c>
      <c r="N24" s="14">
        <v>3.982841</v>
      </c>
      <c r="O24" s="14">
        <v>11.419928</v>
      </c>
      <c r="P24">
        <v>0</v>
      </c>
      <c r="Q24">
        <v>0.006229</v>
      </c>
      <c r="R24">
        <v>0.319738</v>
      </c>
      <c r="S24">
        <v>2.437357</v>
      </c>
      <c r="T24">
        <v>1.086418</v>
      </c>
      <c r="U24" s="14">
        <v>1.148503</v>
      </c>
      <c r="V24" s="14">
        <v>0.350755</v>
      </c>
      <c r="W24" s="14">
        <v>0.908885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0.001291</v>
      </c>
      <c r="AD24" s="14">
        <v>0.015658</v>
      </c>
      <c r="AE24" s="14">
        <v>0.013583</v>
      </c>
      <c r="AF24" s="14">
        <v>0.014113</v>
      </c>
      <c r="AG24" s="14">
        <v>0</v>
      </c>
      <c r="AH24">
        <v>0.296401</v>
      </c>
      <c r="AI24">
        <v>0.423994</v>
      </c>
      <c r="AJ24">
        <v>0.588849</v>
      </c>
      <c r="AK24">
        <v>0.000607</v>
      </c>
      <c r="AL24">
        <v>1.481368</v>
      </c>
      <c r="AM24">
        <v>1.508123</v>
      </c>
    </row>
    <row r="25" spans="1:39" ht="12.75">
      <c r="A25">
        <v>4</v>
      </c>
      <c r="B25">
        <v>16.185711</v>
      </c>
      <c r="C25">
        <v>15.17391</v>
      </c>
      <c r="D25">
        <v>13.86721</v>
      </c>
      <c r="E25">
        <v>16.913222</v>
      </c>
      <c r="F25">
        <v>14.143848</v>
      </c>
      <c r="G25">
        <v>16.185711</v>
      </c>
      <c r="H25">
        <f>Sheet4!B12*0.918</f>
        <v>15.974543951999998</v>
      </c>
      <c r="I25">
        <v>11.456162</v>
      </c>
      <c r="J25">
        <v>7.597524</v>
      </c>
      <c r="K25">
        <v>3.124598</v>
      </c>
      <c r="L25">
        <v>5.048484</v>
      </c>
      <c r="M25" s="14">
        <v>0.055158</v>
      </c>
      <c r="N25" s="14">
        <v>2.527875</v>
      </c>
      <c r="O25" s="14">
        <v>9.187913</v>
      </c>
      <c r="P25">
        <v>0.465612</v>
      </c>
      <c r="Q25">
        <v>1.831029</v>
      </c>
      <c r="R25">
        <v>2.753431</v>
      </c>
      <c r="S25">
        <v>3.031498</v>
      </c>
      <c r="T25">
        <v>0.869261</v>
      </c>
      <c r="U25" s="14">
        <v>1.052911</v>
      </c>
      <c r="V25" s="14">
        <v>1.671077</v>
      </c>
      <c r="W25" s="14">
        <v>2.599789</v>
      </c>
      <c r="X25" s="14">
        <v>0</v>
      </c>
      <c r="Y25" s="14">
        <v>0.899034</v>
      </c>
      <c r="Z25" s="14">
        <v>0.112206</v>
      </c>
      <c r="AA25" s="14">
        <v>0.206219</v>
      </c>
      <c r="AB25" s="14">
        <v>0.063746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>
        <v>1.363442</v>
      </c>
      <c r="AI25">
        <v>1.381844</v>
      </c>
      <c r="AJ25">
        <v>1.344508</v>
      </c>
      <c r="AK25">
        <v>0.549434</v>
      </c>
      <c r="AL25">
        <v>1.663077</v>
      </c>
      <c r="AM25">
        <v>1.539182</v>
      </c>
    </row>
    <row r="26" spans="1:39" ht="12.75">
      <c r="A26">
        <v>4.5</v>
      </c>
      <c r="B26">
        <v>16.81684</v>
      </c>
      <c r="C26">
        <v>15.454673</v>
      </c>
      <c r="D26">
        <v>13.972682</v>
      </c>
      <c r="E26">
        <v>12.962067</v>
      </c>
      <c r="F26">
        <v>11.765095</v>
      </c>
      <c r="G26">
        <v>16.81684</v>
      </c>
      <c r="H26">
        <f>Sheet4!B13*0.918</f>
        <v>0</v>
      </c>
      <c r="I26">
        <v>11.633029</v>
      </c>
      <c r="J26">
        <v>7.617948</v>
      </c>
      <c r="K26">
        <v>2.991211</v>
      </c>
      <c r="L26">
        <v>4.727296</v>
      </c>
      <c r="M26" s="14">
        <v>1.549213</v>
      </c>
      <c r="N26" s="14">
        <v>3.826027</v>
      </c>
      <c r="O26" s="14">
        <v>8.413529</v>
      </c>
      <c r="P26">
        <v>1.833859</v>
      </c>
      <c r="Q26">
        <v>3.445864</v>
      </c>
      <c r="R26">
        <v>4.264455</v>
      </c>
      <c r="S26">
        <v>3.015073</v>
      </c>
      <c r="T26">
        <v>0.794033</v>
      </c>
      <c r="U26" s="14">
        <v>0.618631</v>
      </c>
      <c r="V26" s="14">
        <v>1.636937</v>
      </c>
      <c r="W26" s="14">
        <v>1.992499</v>
      </c>
      <c r="X26" s="14">
        <v>0</v>
      </c>
      <c r="Y26" s="14">
        <v>1.515561</v>
      </c>
      <c r="Z26" s="14">
        <v>1.221772</v>
      </c>
      <c r="AA26" s="14">
        <v>1.444151</v>
      </c>
      <c r="AB26" s="14">
        <v>1.262372</v>
      </c>
      <c r="AC26" s="14">
        <v>1.084303</v>
      </c>
      <c r="AD26" s="14">
        <v>0.871479</v>
      </c>
      <c r="AE26" s="14">
        <v>1.302172</v>
      </c>
      <c r="AF26" s="14">
        <v>0.960467</v>
      </c>
      <c r="AG26" s="14">
        <v>0</v>
      </c>
      <c r="AH26">
        <v>1.132077</v>
      </c>
      <c r="AI26">
        <v>1.078419</v>
      </c>
      <c r="AJ26">
        <v>1.119406</v>
      </c>
      <c r="AK26">
        <v>1.14218</v>
      </c>
      <c r="AL26">
        <v>1.556646</v>
      </c>
      <c r="AM26">
        <v>1.3642</v>
      </c>
    </row>
    <row r="27" spans="1:39" ht="12.75">
      <c r="A27">
        <v>5</v>
      </c>
      <c r="B27">
        <v>14.073583</v>
      </c>
      <c r="C27">
        <v>13.189479</v>
      </c>
      <c r="D27">
        <v>12.307078</v>
      </c>
      <c r="E27">
        <v>8.730253</v>
      </c>
      <c r="F27">
        <v>9.574351</v>
      </c>
      <c r="G27">
        <v>14.073583</v>
      </c>
      <c r="H27">
        <f>Sheet4!B14*0.918</f>
        <v>19.566159282</v>
      </c>
      <c r="I27">
        <v>9.824442</v>
      </c>
      <c r="J27">
        <v>6.602062</v>
      </c>
      <c r="K27">
        <v>2.66523</v>
      </c>
      <c r="L27">
        <v>4.096137</v>
      </c>
      <c r="M27" s="14">
        <v>2.050621</v>
      </c>
      <c r="N27" s="14">
        <v>4.120339</v>
      </c>
      <c r="O27" s="14">
        <v>7.657478</v>
      </c>
      <c r="P27">
        <v>2.017004</v>
      </c>
      <c r="Q27">
        <v>3.27089</v>
      </c>
      <c r="R27">
        <v>3.712388</v>
      </c>
      <c r="S27">
        <v>2.399027</v>
      </c>
      <c r="T27">
        <v>0.939829</v>
      </c>
      <c r="U27" s="14">
        <v>0.387414</v>
      </c>
      <c r="V27" s="14">
        <v>1.049325</v>
      </c>
      <c r="W27" s="14">
        <v>0.675871</v>
      </c>
      <c r="X27" s="14">
        <v>0</v>
      </c>
      <c r="Y27" s="14">
        <v>0.928355</v>
      </c>
      <c r="Z27" s="14">
        <v>1.328186</v>
      </c>
      <c r="AA27" s="14">
        <v>1.475224</v>
      </c>
      <c r="AB27" s="14">
        <v>1.575784</v>
      </c>
      <c r="AC27" s="14">
        <v>1.443682</v>
      </c>
      <c r="AD27" s="14">
        <v>1.344507</v>
      </c>
      <c r="AE27" s="14">
        <v>1.928115</v>
      </c>
      <c r="AF27" s="14">
        <v>1.552806</v>
      </c>
      <c r="AG27" s="14">
        <v>0</v>
      </c>
      <c r="AH27">
        <v>0.428021</v>
      </c>
      <c r="AI27">
        <v>0.451794</v>
      </c>
      <c r="AJ27">
        <v>0.73323</v>
      </c>
      <c r="AK27">
        <v>0.916904</v>
      </c>
      <c r="AL27">
        <v>1.251191</v>
      </c>
      <c r="AM27">
        <v>1.090039</v>
      </c>
    </row>
    <row r="28" spans="1:39" ht="12.75">
      <c r="A28">
        <v>5.5</v>
      </c>
      <c r="B28">
        <v>10.13827</v>
      </c>
      <c r="C28">
        <v>9.912916</v>
      </c>
      <c r="D28">
        <v>9.693107</v>
      </c>
      <c r="E28">
        <v>5.796152</v>
      </c>
      <c r="F28">
        <v>7.557994</v>
      </c>
      <c r="G28">
        <v>10.13827</v>
      </c>
      <c r="H28">
        <f>Sheet4!B15*0.918</f>
        <v>0</v>
      </c>
      <c r="I28">
        <v>7.166914</v>
      </c>
      <c r="J28">
        <v>5.173888</v>
      </c>
      <c r="K28">
        <v>2.201635</v>
      </c>
      <c r="L28">
        <v>3.282413</v>
      </c>
      <c r="M28" s="14">
        <v>1.2451</v>
      </c>
      <c r="N28" s="14">
        <v>3.074477</v>
      </c>
      <c r="O28" s="14">
        <v>6.164704</v>
      </c>
      <c r="P28">
        <v>1.361705</v>
      </c>
      <c r="Q28">
        <v>2.114191</v>
      </c>
      <c r="R28">
        <v>2.228528</v>
      </c>
      <c r="S28">
        <v>1.575921</v>
      </c>
      <c r="T28">
        <v>1.051396</v>
      </c>
      <c r="U28" s="14">
        <v>0.358958</v>
      </c>
      <c r="V28" s="14">
        <v>0.840565</v>
      </c>
      <c r="W28" s="14">
        <v>0.036119</v>
      </c>
      <c r="X28" s="14">
        <v>0</v>
      </c>
      <c r="Y28" s="14">
        <v>0.437308</v>
      </c>
      <c r="Z28" s="14">
        <v>0.739552</v>
      </c>
      <c r="AA28" s="14">
        <v>0.898464</v>
      </c>
      <c r="AB28" s="14">
        <v>0.995131</v>
      </c>
      <c r="AC28" s="14">
        <v>0.724219</v>
      </c>
      <c r="AD28" s="14">
        <v>0.718031</v>
      </c>
      <c r="AE28" s="14">
        <v>1.327861</v>
      </c>
      <c r="AF28" s="14">
        <v>1.012694</v>
      </c>
      <c r="AG28" s="14">
        <v>0</v>
      </c>
      <c r="AH28">
        <v>0.105055</v>
      </c>
      <c r="AI28">
        <v>0.241377</v>
      </c>
      <c r="AJ28">
        <v>0.592813</v>
      </c>
      <c r="AK28">
        <v>0.554791</v>
      </c>
      <c r="AL28">
        <v>0.842765</v>
      </c>
      <c r="AM28">
        <v>0.753136</v>
      </c>
    </row>
    <row r="29" spans="1:39" ht="12.75">
      <c r="A29">
        <v>6</v>
      </c>
      <c r="B29">
        <v>6.766884</v>
      </c>
      <c r="C29">
        <v>6.835176</v>
      </c>
      <c r="D29">
        <v>6.922445</v>
      </c>
      <c r="E29">
        <v>4.079854</v>
      </c>
      <c r="F29">
        <v>5.541715</v>
      </c>
      <c r="G29">
        <v>6.766884</v>
      </c>
      <c r="H29">
        <f>Sheet4!B16*0.918</f>
        <v>13.689305964</v>
      </c>
      <c r="I29">
        <v>4.791698</v>
      </c>
      <c r="J29">
        <v>3.824751</v>
      </c>
      <c r="K29">
        <v>1.689559</v>
      </c>
      <c r="L29">
        <v>2.42632</v>
      </c>
      <c r="M29" s="14">
        <v>0.59398</v>
      </c>
      <c r="N29" s="14">
        <v>1.924619</v>
      </c>
      <c r="O29" s="14">
        <v>4.349134</v>
      </c>
      <c r="P29">
        <v>0.663597</v>
      </c>
      <c r="Q29">
        <v>1.057889</v>
      </c>
      <c r="R29">
        <v>1.066349</v>
      </c>
      <c r="S29">
        <v>1.002416</v>
      </c>
      <c r="T29">
        <v>1.010278</v>
      </c>
      <c r="U29" s="14">
        <v>0.374978</v>
      </c>
      <c r="V29" s="14">
        <v>0.960479</v>
      </c>
      <c r="W29" s="14">
        <v>0.111362</v>
      </c>
      <c r="X29" s="14">
        <v>0.204096</v>
      </c>
      <c r="Y29" s="14">
        <v>0.447464</v>
      </c>
      <c r="Z29" s="14">
        <v>0.478094</v>
      </c>
      <c r="AA29" s="14">
        <v>0.69793</v>
      </c>
      <c r="AB29" s="14">
        <v>0.643563</v>
      </c>
      <c r="AC29" s="14">
        <v>0.215865</v>
      </c>
      <c r="AD29" s="14">
        <v>0.246111</v>
      </c>
      <c r="AE29" s="14">
        <v>0.832675</v>
      </c>
      <c r="AF29" s="14">
        <v>0.554816</v>
      </c>
      <c r="AG29" s="14">
        <v>0.243778</v>
      </c>
      <c r="AH29">
        <v>0.268765</v>
      </c>
      <c r="AI29">
        <v>0.366281</v>
      </c>
      <c r="AJ29">
        <v>0.656639</v>
      </c>
      <c r="AK29">
        <v>0.364881</v>
      </c>
      <c r="AL29">
        <v>0.526087</v>
      </c>
      <c r="AM29">
        <v>0.488557</v>
      </c>
    </row>
    <row r="30" spans="1:39" ht="12.75">
      <c r="A30">
        <v>6.5</v>
      </c>
      <c r="B30">
        <v>4.448752</v>
      </c>
      <c r="C30">
        <v>4.468005</v>
      </c>
      <c r="D30">
        <v>4.569315</v>
      </c>
      <c r="E30">
        <v>2.939722</v>
      </c>
      <c r="F30">
        <v>3.727373</v>
      </c>
      <c r="G30">
        <v>4.448752</v>
      </c>
      <c r="H30">
        <f>Sheet4!B17*0.918</f>
        <v>0</v>
      </c>
      <c r="I30">
        <v>3.165223</v>
      </c>
      <c r="J30">
        <v>2.758946</v>
      </c>
      <c r="K30">
        <v>1.249823</v>
      </c>
      <c r="L30">
        <v>1.695906</v>
      </c>
      <c r="M30" s="14">
        <v>0.496237</v>
      </c>
      <c r="N30" s="14">
        <v>1.301112</v>
      </c>
      <c r="O30" s="14">
        <v>2.846776</v>
      </c>
      <c r="P30">
        <v>0.332656</v>
      </c>
      <c r="Q30">
        <v>0.564774</v>
      </c>
      <c r="R30">
        <v>0.598137</v>
      </c>
      <c r="S30">
        <v>0.803057</v>
      </c>
      <c r="T30">
        <v>0.878898</v>
      </c>
      <c r="U30" s="14">
        <v>0.382189</v>
      </c>
      <c r="V30" s="14">
        <v>1.025624</v>
      </c>
      <c r="W30" s="14">
        <v>0.318571</v>
      </c>
      <c r="X30" s="14">
        <v>0.417404</v>
      </c>
      <c r="Y30" s="14">
        <v>0.619053</v>
      </c>
      <c r="Z30" s="14">
        <v>0.588486</v>
      </c>
      <c r="AA30" s="14">
        <v>0.837341</v>
      </c>
      <c r="AB30" s="14">
        <v>0.69557</v>
      </c>
      <c r="AC30" s="14">
        <v>0.249457</v>
      </c>
      <c r="AD30" s="14">
        <v>0.292849</v>
      </c>
      <c r="AE30" s="14">
        <v>0.78241</v>
      </c>
      <c r="AF30" s="14">
        <v>0.555395</v>
      </c>
      <c r="AG30" s="14">
        <v>0.404627</v>
      </c>
      <c r="AH30">
        <v>0.427161</v>
      </c>
      <c r="AI30">
        <v>0.50591</v>
      </c>
      <c r="AJ30">
        <v>0.770832</v>
      </c>
      <c r="AK30">
        <v>0.30588</v>
      </c>
      <c r="AL30">
        <v>0.402482</v>
      </c>
      <c r="AM30">
        <v>0.384577</v>
      </c>
    </row>
    <row r="31" spans="1:39" ht="12.75">
      <c r="A31">
        <v>7</v>
      </c>
      <c r="B31">
        <v>2.922477</v>
      </c>
      <c r="C31">
        <v>2.82913</v>
      </c>
      <c r="D31">
        <v>2.869041</v>
      </c>
      <c r="E31">
        <v>2.000904</v>
      </c>
      <c r="F31">
        <v>2.368506</v>
      </c>
      <c r="G31">
        <v>2.922477</v>
      </c>
      <c r="H31">
        <f>Sheet4!B18*0.918</f>
        <v>6.807138912</v>
      </c>
      <c r="I31">
        <v>2.158278</v>
      </c>
      <c r="J31">
        <v>1.967979</v>
      </c>
      <c r="K31">
        <v>0.931764</v>
      </c>
      <c r="L31">
        <v>1.173954</v>
      </c>
      <c r="M31" s="14">
        <v>0.566021</v>
      </c>
      <c r="N31" s="14">
        <v>1.018817</v>
      </c>
      <c r="O31" s="14">
        <v>1.852855</v>
      </c>
      <c r="P31">
        <v>0.308136</v>
      </c>
      <c r="Q31">
        <v>0.484615</v>
      </c>
      <c r="R31">
        <v>0.538332</v>
      </c>
      <c r="S31">
        <v>0.795808</v>
      </c>
      <c r="T31">
        <v>0.734507</v>
      </c>
      <c r="U31" s="14">
        <v>0.393005</v>
      </c>
      <c r="V31" s="14">
        <v>0.905113</v>
      </c>
      <c r="W31" s="14">
        <v>0.351461</v>
      </c>
      <c r="X31" s="14">
        <v>0.448066</v>
      </c>
      <c r="Y31" s="14">
        <v>0.64906</v>
      </c>
      <c r="Z31" s="14">
        <v>0.682617</v>
      </c>
      <c r="AA31" s="14">
        <v>0.91106</v>
      </c>
      <c r="AB31" s="14">
        <v>0.775119</v>
      </c>
      <c r="AC31" s="14">
        <v>0.428709</v>
      </c>
      <c r="AD31" s="14">
        <v>0.478591</v>
      </c>
      <c r="AE31" s="14">
        <v>0.820022</v>
      </c>
      <c r="AF31" s="14">
        <v>0.668323</v>
      </c>
      <c r="AG31" s="14">
        <v>0.406193</v>
      </c>
      <c r="AH31">
        <v>0.474865</v>
      </c>
      <c r="AI31">
        <v>0.526252</v>
      </c>
      <c r="AJ31">
        <v>0.826304</v>
      </c>
      <c r="AK31">
        <v>0.296844</v>
      </c>
      <c r="AL31">
        <v>0.40191</v>
      </c>
      <c r="AM31">
        <v>0.389498</v>
      </c>
    </row>
    <row r="32" spans="1:39" ht="12.75">
      <c r="A32">
        <v>7.5</v>
      </c>
      <c r="B32">
        <v>1.935753</v>
      </c>
      <c r="C32">
        <v>1.81644</v>
      </c>
      <c r="D32">
        <v>1.832571</v>
      </c>
      <c r="E32">
        <v>1.285881</v>
      </c>
      <c r="F32">
        <v>1.542105</v>
      </c>
      <c r="G32">
        <v>1.935753</v>
      </c>
      <c r="H32">
        <f>Sheet4!B19*0.918</f>
        <v>0</v>
      </c>
      <c r="I32">
        <v>1.543271</v>
      </c>
      <c r="J32">
        <v>1.427096</v>
      </c>
      <c r="K32">
        <v>0.726606</v>
      </c>
      <c r="L32">
        <v>0.85999</v>
      </c>
      <c r="M32" s="14">
        <v>0.518551</v>
      </c>
      <c r="N32" s="14">
        <v>0.799516</v>
      </c>
      <c r="O32" s="14">
        <v>1.266906</v>
      </c>
      <c r="P32">
        <v>0.377798</v>
      </c>
      <c r="Q32">
        <v>0.523825</v>
      </c>
      <c r="R32">
        <v>0.558669</v>
      </c>
      <c r="S32">
        <v>0.788459</v>
      </c>
      <c r="T32">
        <v>0.61204</v>
      </c>
      <c r="U32" s="14">
        <v>0.412484</v>
      </c>
      <c r="V32" s="14">
        <v>0.71714</v>
      </c>
      <c r="W32" s="14">
        <v>0.307165</v>
      </c>
      <c r="X32" s="14">
        <v>0.378533</v>
      </c>
      <c r="Y32" s="14">
        <v>0.544361</v>
      </c>
      <c r="Z32" s="14">
        <v>0.606174</v>
      </c>
      <c r="AA32" s="14">
        <v>0.792206</v>
      </c>
      <c r="AB32" s="14">
        <v>0.686794</v>
      </c>
      <c r="AC32" s="14">
        <v>0.455735</v>
      </c>
      <c r="AD32" s="14">
        <v>0.506611</v>
      </c>
      <c r="AE32" s="14">
        <v>0.713693</v>
      </c>
      <c r="AF32" s="14">
        <v>0.626579</v>
      </c>
      <c r="AG32" s="14">
        <v>0.349431</v>
      </c>
      <c r="AH32">
        <v>0.446056</v>
      </c>
      <c r="AI32">
        <v>0.47038</v>
      </c>
      <c r="AJ32">
        <v>0.794344</v>
      </c>
      <c r="AK32">
        <v>0.31098</v>
      </c>
      <c r="AL32">
        <v>0.412649</v>
      </c>
      <c r="AM32">
        <v>0.407902</v>
      </c>
    </row>
    <row r="33" spans="1:39" ht="12.75">
      <c r="A33">
        <v>8</v>
      </c>
      <c r="B33">
        <v>1.373327</v>
      </c>
      <c r="C33">
        <v>1.289131</v>
      </c>
      <c r="D33">
        <v>1.314581</v>
      </c>
      <c r="E33">
        <v>0.8836</v>
      </c>
      <c r="F33">
        <v>1.128613</v>
      </c>
      <c r="G33">
        <v>1.373327</v>
      </c>
      <c r="H33">
        <f>Sheet4!B20*0.918</f>
        <v>3.310720182</v>
      </c>
      <c r="I33">
        <v>1.190205</v>
      </c>
      <c r="J33">
        <v>1.111606</v>
      </c>
      <c r="K33">
        <v>0.601544</v>
      </c>
      <c r="L33">
        <v>0.697404</v>
      </c>
      <c r="M33" s="14">
        <v>0.385975</v>
      </c>
      <c r="N33" s="14">
        <v>0.593649</v>
      </c>
      <c r="O33" s="14">
        <v>0.942921</v>
      </c>
      <c r="P33">
        <v>0.414734</v>
      </c>
      <c r="Q33">
        <v>0.526602</v>
      </c>
      <c r="R33">
        <v>0.533739</v>
      </c>
      <c r="S33">
        <v>0.721875</v>
      </c>
      <c r="T33">
        <v>0.516761</v>
      </c>
      <c r="U33" s="14">
        <v>0.424312</v>
      </c>
      <c r="V33" s="14">
        <v>0.578116</v>
      </c>
      <c r="W33" s="14">
        <v>0.273834</v>
      </c>
      <c r="X33" s="14">
        <v>0.307335</v>
      </c>
      <c r="Y33" s="14">
        <v>0.426838</v>
      </c>
      <c r="Z33" s="14">
        <v>0.46263</v>
      </c>
      <c r="AA33" s="14">
        <v>0.606831</v>
      </c>
      <c r="AB33" s="14">
        <v>0.518257</v>
      </c>
      <c r="AC33" s="14">
        <v>0.361012</v>
      </c>
      <c r="AD33" s="14">
        <v>0.408623</v>
      </c>
      <c r="AE33" s="14">
        <v>0.530463</v>
      </c>
      <c r="AF33" s="14">
        <v>0.47818</v>
      </c>
      <c r="AG33" s="14">
        <v>0.300793</v>
      </c>
      <c r="AH33">
        <v>0.399304</v>
      </c>
      <c r="AI33">
        <v>0.40163</v>
      </c>
      <c r="AJ33">
        <v>0.69964</v>
      </c>
      <c r="AK33">
        <v>0.328381</v>
      </c>
      <c r="AL33">
        <v>0.387213</v>
      </c>
      <c r="AM33">
        <v>0.393449</v>
      </c>
    </row>
    <row r="34" spans="1:39" ht="12.75">
      <c r="A34">
        <v>8.5</v>
      </c>
      <c r="B34">
        <v>1.098765</v>
      </c>
      <c r="C34">
        <v>1.047452</v>
      </c>
      <c r="D34">
        <v>1.08226</v>
      </c>
      <c r="E34">
        <v>0.723991</v>
      </c>
      <c r="F34">
        <v>0.922992</v>
      </c>
      <c r="G34">
        <v>1.098765</v>
      </c>
      <c r="H34">
        <f>Sheet4!B21*0.918</f>
        <v>0</v>
      </c>
      <c r="I34">
        <v>0.994236</v>
      </c>
      <c r="J34">
        <v>0.935644</v>
      </c>
      <c r="K34">
        <v>0.510014</v>
      </c>
      <c r="L34">
        <v>0.599345</v>
      </c>
      <c r="M34" s="14">
        <v>0.273096</v>
      </c>
      <c r="N34" s="14">
        <v>0.442126</v>
      </c>
      <c r="O34" s="14">
        <v>0.758332</v>
      </c>
      <c r="P34">
        <v>0.406778</v>
      </c>
      <c r="Q34">
        <v>0.483056</v>
      </c>
      <c r="R34">
        <v>0.478043</v>
      </c>
      <c r="S34">
        <v>0.6083</v>
      </c>
      <c r="T34">
        <v>0.434282</v>
      </c>
      <c r="U34" s="14">
        <v>0.404094</v>
      </c>
      <c r="V34" s="14">
        <v>0.488646</v>
      </c>
      <c r="W34" s="14">
        <v>0.254998</v>
      </c>
      <c r="X34" s="14">
        <v>0.251684</v>
      </c>
      <c r="Y34" s="14">
        <v>0.344241</v>
      </c>
      <c r="Z34" s="14">
        <v>0.352659</v>
      </c>
      <c r="AA34" s="14">
        <v>0.460769</v>
      </c>
      <c r="AB34" s="14">
        <v>0.381876</v>
      </c>
      <c r="AC34" s="14">
        <v>0.260706</v>
      </c>
      <c r="AD34" s="14">
        <v>0.305182</v>
      </c>
      <c r="AE34" s="14">
        <v>0.381802</v>
      </c>
      <c r="AF34" s="14">
        <v>0.346217</v>
      </c>
      <c r="AG34" s="14">
        <v>0.257157</v>
      </c>
      <c r="AH34">
        <v>0.345105</v>
      </c>
      <c r="AI34">
        <v>0.333098</v>
      </c>
      <c r="AJ34">
        <v>0.569829</v>
      </c>
      <c r="AK34">
        <v>0.32846</v>
      </c>
      <c r="AL34">
        <v>0.330274</v>
      </c>
      <c r="AM34">
        <v>0.344453</v>
      </c>
    </row>
    <row r="35" spans="1:39" ht="12.75">
      <c r="A35">
        <v>9</v>
      </c>
      <c r="B35">
        <v>0.95966</v>
      </c>
      <c r="C35">
        <v>0.916162</v>
      </c>
      <c r="D35">
        <v>0.949532</v>
      </c>
      <c r="E35">
        <v>0.656064</v>
      </c>
      <c r="F35">
        <v>0.781666</v>
      </c>
      <c r="G35">
        <v>0.95966</v>
      </c>
      <c r="H35">
        <f>Sheet4!B22*0.918</f>
        <v>2.2982800140000004</v>
      </c>
      <c r="I35">
        <v>0.863824</v>
      </c>
      <c r="J35">
        <v>0.805987</v>
      </c>
      <c r="K35">
        <v>0.422867</v>
      </c>
      <c r="L35">
        <v>0.507494</v>
      </c>
      <c r="M35" s="14">
        <v>0.207639</v>
      </c>
      <c r="N35" s="14">
        <v>0.348686</v>
      </c>
      <c r="O35" s="14">
        <v>0.632901</v>
      </c>
      <c r="P35">
        <v>0.378612</v>
      </c>
      <c r="Q35">
        <v>0.42425</v>
      </c>
      <c r="R35">
        <v>0.421409</v>
      </c>
      <c r="S35">
        <v>0.480192</v>
      </c>
      <c r="T35">
        <v>0.357821</v>
      </c>
      <c r="U35" s="14">
        <v>0.351821</v>
      </c>
      <c r="V35" s="14">
        <v>0.411336</v>
      </c>
      <c r="W35" s="14">
        <v>0.222887</v>
      </c>
      <c r="X35" s="14">
        <v>0.196917</v>
      </c>
      <c r="Y35" s="14">
        <v>0.281739</v>
      </c>
      <c r="Z35" s="14">
        <v>0.284387</v>
      </c>
      <c r="AA35" s="14">
        <v>0.368315</v>
      </c>
      <c r="AB35" s="14">
        <v>0.299187</v>
      </c>
      <c r="AC35" s="14">
        <v>0.132795</v>
      </c>
      <c r="AD35" s="14">
        <v>0.236566</v>
      </c>
      <c r="AE35" s="14">
        <v>0.291371</v>
      </c>
      <c r="AF35" s="14">
        <v>0.267789</v>
      </c>
      <c r="AG35" s="14">
        <v>0.204618</v>
      </c>
      <c r="AH35">
        <v>0.281773</v>
      </c>
      <c r="AI35">
        <v>0.262727</v>
      </c>
      <c r="AJ35">
        <v>0.440433</v>
      </c>
      <c r="AK35">
        <v>0.304735</v>
      </c>
      <c r="AL35">
        <v>0.266783</v>
      </c>
      <c r="AM35">
        <v>0.282816</v>
      </c>
    </row>
    <row r="36" spans="1:39" ht="12.75">
      <c r="A36">
        <v>9.5</v>
      </c>
      <c r="B36">
        <v>0.826185</v>
      </c>
      <c r="C36">
        <v>0.779389</v>
      </c>
      <c r="D36">
        <v>0.804538</v>
      </c>
      <c r="E36">
        <v>0.560458</v>
      </c>
      <c r="F36">
        <v>0.631716</v>
      </c>
      <c r="G36">
        <v>0.826185</v>
      </c>
      <c r="H36">
        <f>Sheet4!B23*0.918</f>
        <v>0</v>
      </c>
      <c r="I36">
        <v>0.718611</v>
      </c>
      <c r="J36">
        <v>0.651794</v>
      </c>
      <c r="K36">
        <v>0.323775</v>
      </c>
      <c r="L36">
        <v>0.394917</v>
      </c>
      <c r="M36" s="14">
        <v>0.12903</v>
      </c>
      <c r="N36" s="14">
        <v>0.267398</v>
      </c>
      <c r="O36" s="14">
        <v>0.506656</v>
      </c>
      <c r="P36">
        <v>0.3358</v>
      </c>
      <c r="Q36">
        <v>0.356641</v>
      </c>
      <c r="R36">
        <v>0.359234</v>
      </c>
      <c r="S36">
        <v>0.347763</v>
      </c>
      <c r="T36">
        <v>0.279819</v>
      </c>
      <c r="U36" s="14">
        <v>0.272731</v>
      </c>
      <c r="V36" s="14">
        <v>0.320359</v>
      </c>
      <c r="W36" s="14">
        <v>0.095785</v>
      </c>
      <c r="X36" s="14">
        <v>0.079273</v>
      </c>
      <c r="Y36" s="14">
        <v>0.205743</v>
      </c>
      <c r="Z36" s="14">
        <v>0.210697</v>
      </c>
      <c r="AA36" s="14">
        <v>0.286349</v>
      </c>
      <c r="AB36" s="14">
        <v>0.226087</v>
      </c>
      <c r="AC36" s="14">
        <v>0</v>
      </c>
      <c r="AD36" s="14">
        <v>0.099869</v>
      </c>
      <c r="AE36" s="14">
        <v>0.216707</v>
      </c>
      <c r="AF36" s="14">
        <v>0.170632</v>
      </c>
      <c r="AG36" s="14">
        <v>0.083121</v>
      </c>
      <c r="AH36">
        <v>0.201171</v>
      </c>
      <c r="AI36">
        <v>0.109136</v>
      </c>
      <c r="AJ36">
        <v>0.325626</v>
      </c>
      <c r="AK36">
        <v>0.259128</v>
      </c>
      <c r="AL36">
        <v>0.200362</v>
      </c>
      <c r="AM36">
        <v>0.214331</v>
      </c>
    </row>
    <row r="37" spans="1:39" ht="12.75">
      <c r="A37">
        <v>10</v>
      </c>
      <c r="B37">
        <v>0.733201</v>
      </c>
      <c r="C37">
        <v>0.683495</v>
      </c>
      <c r="D37">
        <v>0.699988</v>
      </c>
      <c r="E37">
        <v>0.470925</v>
      </c>
      <c r="F37">
        <v>0.529535</v>
      </c>
      <c r="G37">
        <v>0.733201</v>
      </c>
      <c r="H37">
        <f>Sheet4!B24*0.918</f>
        <v>1.6314044220000001</v>
      </c>
      <c r="I37">
        <v>0.606542</v>
      </c>
      <c r="J37">
        <v>0.527821</v>
      </c>
      <c r="K37">
        <v>0.248513</v>
      </c>
      <c r="L37">
        <v>0.307942</v>
      </c>
      <c r="M37" s="14">
        <v>0</v>
      </c>
      <c r="N37" s="14">
        <v>0.198546</v>
      </c>
      <c r="O37" s="14">
        <v>0.413901</v>
      </c>
      <c r="P37">
        <v>0.281071</v>
      </c>
      <c r="Q37">
        <v>0.282982</v>
      </c>
      <c r="R37">
        <v>0.287442</v>
      </c>
      <c r="S37">
        <v>0.2515</v>
      </c>
      <c r="T37">
        <v>0.21018</v>
      </c>
      <c r="U37" s="14">
        <v>0.11344</v>
      </c>
      <c r="V37" s="14">
        <v>0.228716</v>
      </c>
      <c r="W37" s="14">
        <v>0</v>
      </c>
      <c r="X37" s="14">
        <v>0</v>
      </c>
      <c r="Y37" s="14">
        <v>0</v>
      </c>
      <c r="Z37" s="14">
        <v>0</v>
      </c>
      <c r="AA37" s="14">
        <v>0.116214</v>
      </c>
      <c r="AB37" s="14">
        <v>0.04634</v>
      </c>
      <c r="AC37" s="14">
        <v>0</v>
      </c>
      <c r="AD37" s="14">
        <v>0</v>
      </c>
      <c r="AE37" s="14">
        <v>0.099179</v>
      </c>
      <c r="AF37" s="14">
        <v>0</v>
      </c>
      <c r="AG37" s="14">
        <v>0</v>
      </c>
      <c r="AH37">
        <v>0</v>
      </c>
      <c r="AI37">
        <v>0</v>
      </c>
      <c r="AJ37">
        <v>0.24193</v>
      </c>
      <c r="AK37">
        <v>0.190913</v>
      </c>
      <c r="AL37">
        <v>0</v>
      </c>
      <c r="AM37">
        <v>0.02409</v>
      </c>
    </row>
    <row r="38" spans="1:39" ht="12.75">
      <c r="A38">
        <v>10.5</v>
      </c>
      <c r="B38">
        <v>0.692745</v>
      </c>
      <c r="C38">
        <v>0.64219</v>
      </c>
      <c r="D38">
        <v>0.653214</v>
      </c>
      <c r="E38">
        <v>0.420264</v>
      </c>
      <c r="F38">
        <v>0.490498</v>
      </c>
      <c r="G38">
        <v>0.692745</v>
      </c>
      <c r="H38">
        <f>Sheet4!B25*0.918</f>
        <v>0</v>
      </c>
      <c r="I38">
        <v>0.551424</v>
      </c>
      <c r="J38">
        <v>0.462896</v>
      </c>
      <c r="K38">
        <v>0.208569</v>
      </c>
      <c r="L38">
        <v>0.26407</v>
      </c>
      <c r="M38" s="14">
        <v>0</v>
      </c>
      <c r="N38" s="14">
        <v>0.11263</v>
      </c>
      <c r="O38" s="14">
        <v>0.367929</v>
      </c>
      <c r="P38">
        <v>0.208727</v>
      </c>
      <c r="Q38">
        <v>0.205085</v>
      </c>
      <c r="R38">
        <v>0.208286</v>
      </c>
      <c r="S38">
        <v>0.202317</v>
      </c>
      <c r="T38">
        <v>0.030451</v>
      </c>
      <c r="U38" s="14">
        <v>0</v>
      </c>
      <c r="V38" s="14">
        <v>0.030923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>
        <v>0</v>
      </c>
      <c r="AI38">
        <v>0</v>
      </c>
      <c r="AJ38">
        <v>0.051001</v>
      </c>
      <c r="AK38">
        <v>0.006422</v>
      </c>
      <c r="AL38">
        <v>0</v>
      </c>
      <c r="AM38">
        <v>0</v>
      </c>
    </row>
    <row r="39" spans="1:39" ht="12.75">
      <c r="A39">
        <v>11</v>
      </c>
      <c r="B39">
        <v>0.497162</v>
      </c>
      <c r="C39">
        <v>0.458278</v>
      </c>
      <c r="D39">
        <v>0.466359</v>
      </c>
      <c r="E39">
        <v>0.28956</v>
      </c>
      <c r="F39">
        <v>0.351067</v>
      </c>
      <c r="G39">
        <v>0.497162</v>
      </c>
      <c r="H39">
        <f>Sheet4!B26*0.918</f>
        <v>1.0923337080000002</v>
      </c>
      <c r="I39">
        <v>0.392062</v>
      </c>
      <c r="J39">
        <v>0.320585</v>
      </c>
      <c r="K39">
        <v>0.093646</v>
      </c>
      <c r="L39">
        <v>0.181541</v>
      </c>
      <c r="M39" s="14">
        <v>0</v>
      </c>
      <c r="N39" s="14">
        <v>0</v>
      </c>
      <c r="O39" s="14">
        <v>0.252506</v>
      </c>
      <c r="P39">
        <v>0</v>
      </c>
      <c r="Q39">
        <v>0.105562</v>
      </c>
      <c r="R39">
        <v>0.084645</v>
      </c>
      <c r="S39">
        <v>0.066059</v>
      </c>
      <c r="T39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ht="12.75">
      <c r="A40">
        <v>11.5</v>
      </c>
      <c r="B40">
        <v>0.118177</v>
      </c>
      <c r="C40">
        <v>0.106655</v>
      </c>
      <c r="D40">
        <v>0.110339</v>
      </c>
      <c r="E40">
        <v>0.005105</v>
      </c>
      <c r="F40">
        <v>0.081768</v>
      </c>
      <c r="G40">
        <v>0.118177</v>
      </c>
      <c r="H40">
        <f>Sheet4!B27*0.918</f>
        <v>0</v>
      </c>
      <c r="I40">
        <v>0.095719</v>
      </c>
      <c r="J40">
        <v>0.076279</v>
      </c>
      <c r="K40">
        <v>0</v>
      </c>
      <c r="L40">
        <v>0.002945</v>
      </c>
      <c r="M40" s="14">
        <v>0</v>
      </c>
      <c r="N40" s="14">
        <v>0</v>
      </c>
      <c r="O40" s="14">
        <v>0.004427</v>
      </c>
      <c r="P40">
        <v>0</v>
      </c>
      <c r="Q40">
        <v>0</v>
      </c>
      <c r="R40">
        <v>0</v>
      </c>
      <c r="S40">
        <v>0</v>
      </c>
      <c r="T40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ht="12.75">
      <c r="A41" t="s">
        <v>27</v>
      </c>
      <c r="B41">
        <f>SUM(B32:B40)</f>
        <v>8.234974999999999</v>
      </c>
      <c r="C41">
        <f aca="true" t="shared" si="0" ref="C41:AM41">SUM(C32:C40)</f>
        <v>7.739192</v>
      </c>
      <c r="D41">
        <f t="shared" si="0"/>
        <v>7.9133819999999995</v>
      </c>
      <c r="E41">
        <f t="shared" si="0"/>
        <v>5.295848</v>
      </c>
      <c r="F41">
        <f t="shared" si="0"/>
        <v>6.459959999999999</v>
      </c>
      <c r="G41">
        <f t="shared" si="0"/>
        <v>8.234974999999999</v>
      </c>
      <c r="H41">
        <f t="shared" si="0"/>
        <v>8.332738326000001</v>
      </c>
      <c r="I41">
        <f t="shared" si="0"/>
        <v>6.955894</v>
      </c>
      <c r="J41">
        <f t="shared" si="0"/>
        <v>6.319708</v>
      </c>
      <c r="K41">
        <f t="shared" si="0"/>
        <v>3.1355340000000003</v>
      </c>
      <c r="L41">
        <f t="shared" si="0"/>
        <v>3.815648</v>
      </c>
      <c r="M41">
        <f t="shared" si="0"/>
        <v>1.5142909999999998</v>
      </c>
      <c r="N41">
        <f t="shared" si="0"/>
        <v>2.7625509999999998</v>
      </c>
      <c r="O41">
        <f t="shared" si="0"/>
        <v>5.146479</v>
      </c>
      <c r="P41">
        <f t="shared" si="0"/>
        <v>2.40352</v>
      </c>
      <c r="Q41">
        <f t="shared" si="0"/>
        <v>2.908003</v>
      </c>
      <c r="R41">
        <f t="shared" si="0"/>
        <v>2.931467</v>
      </c>
      <c r="S41">
        <f t="shared" si="0"/>
        <v>3.4664650000000004</v>
      </c>
      <c r="T41">
        <f t="shared" si="0"/>
        <v>2.4413539999999996</v>
      </c>
      <c r="U41">
        <f t="shared" si="0"/>
        <v>1.978882</v>
      </c>
      <c r="V41">
        <f t="shared" si="0"/>
        <v>2.7752359999999996</v>
      </c>
      <c r="W41">
        <f t="shared" si="0"/>
        <v>1.1546690000000002</v>
      </c>
      <c r="X41">
        <f t="shared" si="0"/>
        <v>1.213742</v>
      </c>
      <c r="Y41">
        <f t="shared" si="0"/>
        <v>1.802922</v>
      </c>
      <c r="Z41">
        <f t="shared" si="0"/>
        <v>1.916547</v>
      </c>
      <c r="AA41">
        <f t="shared" si="0"/>
        <v>2.6306839999999996</v>
      </c>
      <c r="AB41">
        <f t="shared" si="0"/>
        <v>2.158541</v>
      </c>
      <c r="AC41">
        <f t="shared" si="0"/>
        <v>1.210248</v>
      </c>
      <c r="AD41">
        <f t="shared" si="0"/>
        <v>1.5568510000000002</v>
      </c>
      <c r="AE41">
        <f t="shared" si="0"/>
        <v>2.233215</v>
      </c>
      <c r="AF41">
        <f t="shared" si="0"/>
        <v>1.8893970000000002</v>
      </c>
      <c r="AG41">
        <f t="shared" si="0"/>
        <v>1.19512</v>
      </c>
      <c r="AH41">
        <f t="shared" si="0"/>
        <v>1.6734090000000001</v>
      </c>
      <c r="AI41">
        <f t="shared" si="0"/>
        <v>1.576971</v>
      </c>
      <c r="AJ41">
        <f t="shared" si="0"/>
        <v>3.122803</v>
      </c>
      <c r="AK41">
        <f t="shared" si="0"/>
        <v>1.7290189999999999</v>
      </c>
      <c r="AL41">
        <f t="shared" si="0"/>
        <v>1.597281</v>
      </c>
      <c r="AM41">
        <f t="shared" si="0"/>
        <v>1.667041</v>
      </c>
    </row>
    <row r="42" spans="8:22" ht="13.5" thickBot="1">
      <c r="H42">
        <f>SUM(H15:H40)</f>
        <v>110.13531761799999</v>
      </c>
      <c r="V42">
        <f>SUM(V16:V40)</f>
        <v>100</v>
      </c>
    </row>
    <row r="43" spans="1:39" ht="13.5" thickBot="1">
      <c r="A43" s="1" t="s">
        <v>6</v>
      </c>
      <c r="B43" s="5">
        <v>7</v>
      </c>
      <c r="C43" s="5">
        <v>7.5</v>
      </c>
      <c r="D43" s="5">
        <v>8</v>
      </c>
      <c r="E43" s="5">
        <v>8.5</v>
      </c>
      <c r="F43" s="5">
        <v>78</v>
      </c>
      <c r="G43" s="10">
        <v>8</v>
      </c>
      <c r="H43" s="5">
        <v>8.5</v>
      </c>
      <c r="I43" s="7">
        <v>8</v>
      </c>
      <c r="J43" s="7">
        <v>9</v>
      </c>
      <c r="K43" s="7">
        <v>10</v>
      </c>
      <c r="L43" s="7">
        <v>10.5</v>
      </c>
      <c r="M43" s="5">
        <v>53</v>
      </c>
      <c r="N43" s="5">
        <v>55</v>
      </c>
      <c r="O43" s="5">
        <v>58</v>
      </c>
      <c r="P43" s="5">
        <v>18</v>
      </c>
      <c r="Q43" s="5">
        <v>18</v>
      </c>
      <c r="R43" s="5">
        <v>18</v>
      </c>
      <c r="S43" s="5">
        <v>12</v>
      </c>
      <c r="T43" s="7">
        <v>10</v>
      </c>
      <c r="U43" s="5">
        <v>27</v>
      </c>
      <c r="V43" s="5">
        <v>27</v>
      </c>
      <c r="W43" s="5">
        <v>32</v>
      </c>
      <c r="X43" s="5">
        <v>35</v>
      </c>
      <c r="Y43" s="5">
        <v>38</v>
      </c>
      <c r="Z43" s="5">
        <v>44</v>
      </c>
      <c r="AA43" s="5">
        <v>49</v>
      </c>
      <c r="AB43" s="5">
        <v>50</v>
      </c>
      <c r="AC43" s="5">
        <v>55</v>
      </c>
      <c r="AD43" s="5">
        <v>57</v>
      </c>
      <c r="AE43" s="5">
        <v>57</v>
      </c>
      <c r="AF43" s="5">
        <v>57</v>
      </c>
      <c r="AG43" s="5">
        <v>31</v>
      </c>
      <c r="AH43" s="5">
        <v>25</v>
      </c>
      <c r="AI43" s="5">
        <v>24</v>
      </c>
      <c r="AJ43" s="5">
        <v>20</v>
      </c>
      <c r="AK43" s="5">
        <v>18</v>
      </c>
      <c r="AL43" s="5">
        <v>16</v>
      </c>
      <c r="AM43" s="5">
        <v>11.5</v>
      </c>
    </row>
    <row r="44" spans="1:39" ht="12.75">
      <c r="A44" t="s">
        <v>22</v>
      </c>
      <c r="B44">
        <v>4.57</v>
      </c>
      <c r="C44">
        <v>4.47</v>
      </c>
      <c r="D44">
        <v>4.41</v>
      </c>
      <c r="E44">
        <v>3.94</v>
      </c>
      <c r="F44">
        <v>4.1</v>
      </c>
      <c r="G44">
        <v>4.56</v>
      </c>
      <c r="H44">
        <v>3.67</v>
      </c>
      <c r="I44">
        <v>3.44</v>
      </c>
      <c r="J44">
        <v>2.74</v>
      </c>
      <c r="K44">
        <v>1.33</v>
      </c>
      <c r="L44">
        <v>1.74</v>
      </c>
      <c r="M44">
        <v>1.86</v>
      </c>
      <c r="N44">
        <v>2.62</v>
      </c>
      <c r="O44">
        <v>3.57</v>
      </c>
      <c r="P44">
        <v>1.41</v>
      </c>
      <c r="Q44">
        <v>1.51</v>
      </c>
      <c r="R44">
        <v>1.97</v>
      </c>
      <c r="S44">
        <v>1.12</v>
      </c>
      <c r="T44">
        <v>0.27</v>
      </c>
      <c r="U44">
        <v>0.38</v>
      </c>
      <c r="V44">
        <v>1.16</v>
      </c>
      <c r="W44">
        <v>1.17</v>
      </c>
      <c r="X44">
        <v>1.17</v>
      </c>
      <c r="Y44">
        <v>1.3</v>
      </c>
      <c r="Z44">
        <v>1.69</v>
      </c>
      <c r="AA44">
        <v>1.69</v>
      </c>
      <c r="AB44">
        <v>1.76</v>
      </c>
      <c r="AC44">
        <v>1.78</v>
      </c>
      <c r="AD44">
        <v>1.82</v>
      </c>
      <c r="AE44">
        <v>1.85</v>
      </c>
      <c r="AF44">
        <v>1.83</v>
      </c>
      <c r="AG44">
        <v>1.03</v>
      </c>
      <c r="AH44">
        <v>0.93</v>
      </c>
      <c r="AI44">
        <v>0.87</v>
      </c>
      <c r="AJ44">
        <v>0.74</v>
      </c>
      <c r="AK44">
        <v>1.25</v>
      </c>
      <c r="AL44">
        <v>0.25</v>
      </c>
      <c r="AM44">
        <v>0.24</v>
      </c>
    </row>
    <row r="45" spans="1:39" ht="12.75">
      <c r="A45" t="s">
        <v>23</v>
      </c>
      <c r="B45">
        <v>1.46</v>
      </c>
      <c r="C45">
        <v>1.53</v>
      </c>
      <c r="D45">
        <v>1.61</v>
      </c>
      <c r="E45">
        <v>1.4</v>
      </c>
      <c r="F45">
        <v>1.54</v>
      </c>
      <c r="G45">
        <v>1.46</v>
      </c>
      <c r="H45">
        <v>2.58</v>
      </c>
      <c r="I45">
        <v>2.33</v>
      </c>
      <c r="J45">
        <v>2.53</v>
      </c>
      <c r="K45">
        <v>2.07</v>
      </c>
      <c r="L45">
        <v>2.26</v>
      </c>
      <c r="M45">
        <v>0.86</v>
      </c>
      <c r="N45">
        <v>1.46</v>
      </c>
      <c r="O45">
        <v>1.65</v>
      </c>
      <c r="P45">
        <v>1.05</v>
      </c>
      <c r="Q45">
        <v>1.21</v>
      </c>
      <c r="R45">
        <v>1.59</v>
      </c>
      <c r="S45">
        <v>1.98</v>
      </c>
      <c r="T45">
        <v>1.26</v>
      </c>
      <c r="U45">
        <v>0.96</v>
      </c>
      <c r="V45">
        <v>1.17</v>
      </c>
      <c r="W45">
        <v>0.86</v>
      </c>
      <c r="X45">
        <v>0.51</v>
      </c>
      <c r="Y45">
        <v>0.89</v>
      </c>
      <c r="Z45">
        <v>0.88</v>
      </c>
      <c r="AA45">
        <v>0.99</v>
      </c>
      <c r="AB45">
        <v>0.9</v>
      </c>
      <c r="AC45">
        <v>0.75</v>
      </c>
      <c r="AD45">
        <v>0.75</v>
      </c>
      <c r="AE45">
        <v>0.93</v>
      </c>
      <c r="AF45">
        <v>0.85</v>
      </c>
      <c r="AG45">
        <v>0.53</v>
      </c>
      <c r="AH45">
        <v>0.84</v>
      </c>
      <c r="AI45">
        <v>0.87</v>
      </c>
      <c r="AJ45">
        <v>1.22</v>
      </c>
      <c r="AK45">
        <v>0.89</v>
      </c>
      <c r="AL45">
        <v>1.1</v>
      </c>
      <c r="AM45">
        <v>1.08</v>
      </c>
    </row>
    <row r="46" spans="1:39" ht="12.75">
      <c r="A46" t="s">
        <v>24</v>
      </c>
      <c r="B46">
        <v>4.67</v>
      </c>
      <c r="C46">
        <v>4.7</v>
      </c>
      <c r="D46">
        <v>4.72</v>
      </c>
      <c r="E46">
        <v>4.03</v>
      </c>
      <c r="F46">
        <v>4.21</v>
      </c>
      <c r="G46">
        <v>4.68</v>
      </c>
      <c r="H46">
        <v>3.38</v>
      </c>
      <c r="I46">
        <v>3.25</v>
      </c>
      <c r="J46">
        <v>2.73</v>
      </c>
      <c r="K46">
        <v>1.78</v>
      </c>
      <c r="L46">
        <v>2.2</v>
      </c>
      <c r="M46">
        <v>1.9</v>
      </c>
      <c r="N46">
        <v>2.88</v>
      </c>
      <c r="O46">
        <v>3.71</v>
      </c>
      <c r="P46">
        <v>1.43</v>
      </c>
      <c r="Q46">
        <v>1.62</v>
      </c>
      <c r="R46">
        <v>2.3</v>
      </c>
      <c r="S46">
        <v>1.59</v>
      </c>
      <c r="T46">
        <v>0.28</v>
      </c>
      <c r="U46">
        <v>0.41</v>
      </c>
      <c r="V46">
        <v>1.18</v>
      </c>
      <c r="W46">
        <v>1.16</v>
      </c>
      <c r="X46">
        <v>1.16</v>
      </c>
      <c r="Y46">
        <v>1.32</v>
      </c>
      <c r="Z46">
        <v>1.69</v>
      </c>
      <c r="AA46">
        <v>1.67</v>
      </c>
      <c r="AB46">
        <v>1.77</v>
      </c>
      <c r="AC46">
        <v>1.79</v>
      </c>
      <c r="AD46">
        <v>1.83</v>
      </c>
      <c r="AE46">
        <v>1.88</v>
      </c>
      <c r="AF46">
        <v>1.84</v>
      </c>
      <c r="AG46">
        <v>1.03</v>
      </c>
      <c r="AH46">
        <v>0.95</v>
      </c>
      <c r="AI46">
        <v>0.89</v>
      </c>
      <c r="AJ46">
        <v>0.75</v>
      </c>
      <c r="AK46">
        <v>1.26</v>
      </c>
      <c r="AL46">
        <v>0.28</v>
      </c>
      <c r="AM46">
        <v>0.25</v>
      </c>
    </row>
    <row r="47" spans="1:39" ht="12.75">
      <c r="A47" t="s">
        <v>25</v>
      </c>
      <c r="B47">
        <v>-1.29</v>
      </c>
      <c r="C47">
        <v>-1.03</v>
      </c>
      <c r="D47">
        <v>-0.77</v>
      </c>
      <c r="E47">
        <v>-0.91</v>
      </c>
      <c r="F47">
        <v>-0.63</v>
      </c>
      <c r="G47">
        <v>-1.31</v>
      </c>
      <c r="H47">
        <v>0.43</v>
      </c>
      <c r="I47">
        <v>0.37</v>
      </c>
      <c r="J47">
        <v>0.94</v>
      </c>
      <c r="K47">
        <v>1.75</v>
      </c>
      <c r="L47">
        <v>1.66</v>
      </c>
      <c r="M47">
        <v>-1.59</v>
      </c>
      <c r="N47">
        <v>0.47</v>
      </c>
      <c r="O47">
        <v>-0.02</v>
      </c>
      <c r="P47">
        <v>-0.17</v>
      </c>
      <c r="Q47">
        <v>0.42</v>
      </c>
      <c r="R47">
        <v>1.14</v>
      </c>
      <c r="S47">
        <v>1.91</v>
      </c>
      <c r="T47">
        <v>1.65</v>
      </c>
      <c r="U47">
        <v>1.38</v>
      </c>
      <c r="V47">
        <v>0.14</v>
      </c>
      <c r="W47">
        <v>0.02</v>
      </c>
      <c r="X47">
        <v>-0.49</v>
      </c>
      <c r="Y47">
        <v>-0.5</v>
      </c>
      <c r="Z47">
        <v>-1.22</v>
      </c>
      <c r="AA47">
        <v>-1.24</v>
      </c>
      <c r="AB47">
        <v>-1.58</v>
      </c>
      <c r="AC47">
        <v>-1.56</v>
      </c>
      <c r="AD47">
        <v>-2</v>
      </c>
      <c r="AE47">
        <v>-1.64</v>
      </c>
      <c r="AF47">
        <v>-1.91</v>
      </c>
      <c r="AG47">
        <v>0</v>
      </c>
      <c r="AH47">
        <v>0.21</v>
      </c>
      <c r="AI47">
        <v>0.39</v>
      </c>
      <c r="AJ47">
        <v>0.8</v>
      </c>
      <c r="AK47">
        <v>-0.12</v>
      </c>
      <c r="AL47">
        <v>1.7</v>
      </c>
      <c r="AM47">
        <v>1.69</v>
      </c>
    </row>
    <row r="48" spans="1:39" ht="12.75">
      <c r="A48" t="s">
        <v>32</v>
      </c>
      <c r="B48">
        <v>0.27</v>
      </c>
      <c r="C48">
        <v>0.22</v>
      </c>
      <c r="D48">
        <v>0.19</v>
      </c>
      <c r="E48">
        <v>0.3</v>
      </c>
      <c r="F48">
        <v>0.28</v>
      </c>
      <c r="G48">
        <v>0.27</v>
      </c>
      <c r="H48">
        <v>-0.14</v>
      </c>
      <c r="I48">
        <v>-0.1</v>
      </c>
      <c r="J48">
        <v>0.09</v>
      </c>
      <c r="K48">
        <v>0.63</v>
      </c>
      <c r="L48">
        <v>0.59</v>
      </c>
      <c r="M48">
        <v>0.31</v>
      </c>
      <c r="N48">
        <v>0.51</v>
      </c>
      <c r="O48">
        <v>0.32</v>
      </c>
      <c r="P48">
        <v>0.33</v>
      </c>
      <c r="Q48">
        <v>0.44</v>
      </c>
      <c r="R48">
        <v>0.59</v>
      </c>
      <c r="S48">
        <v>0.71</v>
      </c>
      <c r="T48">
        <v>0.41</v>
      </c>
      <c r="U48">
        <v>0.3</v>
      </c>
      <c r="V48">
        <v>0.42</v>
      </c>
      <c r="W48">
        <v>0.31</v>
      </c>
      <c r="X48">
        <v>0.013</v>
      </c>
      <c r="Y48">
        <v>0.34</v>
      </c>
      <c r="Z48">
        <v>0.32</v>
      </c>
      <c r="AA48">
        <v>0.38</v>
      </c>
      <c r="AB48">
        <v>0.36</v>
      </c>
      <c r="AC48">
        <v>0.27</v>
      </c>
      <c r="AD48">
        <v>0.29</v>
      </c>
      <c r="AE48">
        <v>0.35</v>
      </c>
      <c r="AF48">
        <v>0.33</v>
      </c>
      <c r="AG48">
        <v>0.03</v>
      </c>
      <c r="AH48">
        <v>0.29</v>
      </c>
      <c r="AI48">
        <v>0.3</v>
      </c>
      <c r="AJ48">
        <v>0.38</v>
      </c>
      <c r="AK48">
        <v>0.28</v>
      </c>
      <c r="AL48">
        <v>0.39</v>
      </c>
      <c r="AM48">
        <v>0.39</v>
      </c>
    </row>
    <row r="49" spans="1:39" ht="12.75">
      <c r="A49" t="s">
        <v>33</v>
      </c>
      <c r="B49">
        <v>1.25</v>
      </c>
      <c r="C49">
        <v>1.21</v>
      </c>
      <c r="D49">
        <v>1.17</v>
      </c>
      <c r="E49">
        <v>1.19</v>
      </c>
      <c r="F49">
        <v>1.08</v>
      </c>
      <c r="G49">
        <v>1.23</v>
      </c>
      <c r="H49">
        <v>1.15</v>
      </c>
      <c r="I49">
        <v>1.08</v>
      </c>
      <c r="J49">
        <v>0.77</v>
      </c>
      <c r="K49">
        <v>1.74</v>
      </c>
      <c r="L49">
        <v>0.83</v>
      </c>
      <c r="M49">
        <v>2.1</v>
      </c>
      <c r="N49">
        <v>1.53</v>
      </c>
      <c r="O49">
        <v>0.96</v>
      </c>
      <c r="P49">
        <v>2.11</v>
      </c>
      <c r="Q49">
        <v>2.14</v>
      </c>
      <c r="R49">
        <v>2.02</v>
      </c>
      <c r="S49">
        <v>2.66</v>
      </c>
      <c r="T49">
        <v>2.96</v>
      </c>
      <c r="U49">
        <v>2.08</v>
      </c>
      <c r="V49">
        <v>3</v>
      </c>
      <c r="W49">
        <v>1.97</v>
      </c>
      <c r="X49">
        <v>0.98</v>
      </c>
      <c r="Y49">
        <v>2.14</v>
      </c>
      <c r="Z49">
        <v>2.27</v>
      </c>
      <c r="AA49">
        <v>2.77</v>
      </c>
      <c r="AB49">
        <v>2.38</v>
      </c>
      <c r="AC49">
        <v>1.75</v>
      </c>
      <c r="AD49">
        <v>1.99</v>
      </c>
      <c r="AE49">
        <v>2.44</v>
      </c>
      <c r="AF49">
        <v>2.3</v>
      </c>
      <c r="AG49">
        <v>1</v>
      </c>
      <c r="AH49">
        <v>2.01</v>
      </c>
      <c r="AI49">
        <v>2.05</v>
      </c>
      <c r="AJ49">
        <v>2.97</v>
      </c>
      <c r="AK49">
        <v>1.86</v>
      </c>
      <c r="AL49">
        <v>2.59</v>
      </c>
      <c r="AM49">
        <v>2.59</v>
      </c>
    </row>
    <row r="50" spans="1:39" ht="12.75">
      <c r="A50" t="s">
        <v>26</v>
      </c>
      <c r="B50">
        <f>(B41/100)*B12*1.21</f>
        <v>0.04982159874999999</v>
      </c>
      <c r="C50">
        <f aca="true" t="shared" si="1" ref="C50:AM50">(C41/100)*C12*1.21</f>
        <v>0.0468221116</v>
      </c>
      <c r="D50">
        <f t="shared" si="1"/>
        <v>0.09575192219999999</v>
      </c>
      <c r="E50">
        <f t="shared" si="1"/>
        <v>0.01922392824</v>
      </c>
      <c r="F50">
        <f t="shared" si="1"/>
        <v>0.007816551599999999</v>
      </c>
      <c r="G50">
        <f t="shared" si="1"/>
        <v>0.029892959249999993</v>
      </c>
      <c r="H50">
        <f t="shared" si="1"/>
        <v>0.10082613374460002</v>
      </c>
      <c r="I50">
        <f t="shared" si="1"/>
        <v>0.5891642217999999</v>
      </c>
      <c r="J50">
        <f t="shared" si="1"/>
        <v>0.573513501</v>
      </c>
      <c r="K50">
        <f t="shared" si="1"/>
        <v>0.4932194982</v>
      </c>
      <c r="L50">
        <f t="shared" si="1"/>
        <v>0.6463707712</v>
      </c>
      <c r="M50">
        <f t="shared" si="1"/>
        <v>0.009161460549999998</v>
      </c>
      <c r="N50">
        <f t="shared" si="1"/>
        <v>0.006685373420000001</v>
      </c>
      <c r="O50">
        <f t="shared" si="1"/>
        <v>0.006227239590000001</v>
      </c>
      <c r="P50">
        <f t="shared" si="1"/>
        <v>0.261743328</v>
      </c>
      <c r="Q50">
        <f t="shared" si="1"/>
        <v>0.49261570819999995</v>
      </c>
      <c r="R50">
        <f t="shared" si="1"/>
        <v>0.5320612605</v>
      </c>
      <c r="S50">
        <f t="shared" si="1"/>
        <v>0.3774980385000001</v>
      </c>
      <c r="T50">
        <f t="shared" si="1"/>
        <v>0.32494421739999996</v>
      </c>
      <c r="U50">
        <f t="shared" si="1"/>
        <v>0.03352226108</v>
      </c>
      <c r="V50">
        <f t="shared" si="1"/>
        <v>0.04701249783999999</v>
      </c>
      <c r="W50">
        <f t="shared" si="1"/>
        <v>0.02375154133</v>
      </c>
      <c r="X50">
        <f t="shared" si="1"/>
        <v>0.019092161660000002</v>
      </c>
      <c r="Y50">
        <f t="shared" si="1"/>
        <v>0.02617842744</v>
      </c>
      <c r="Z50">
        <f t="shared" si="1"/>
        <v>0.013914131219999999</v>
      </c>
      <c r="AA50">
        <f t="shared" si="1"/>
        <v>0.025465021119999993</v>
      </c>
      <c r="AB50">
        <f t="shared" si="1"/>
        <v>0.01567100766</v>
      </c>
      <c r="AC50">
        <f t="shared" si="1"/>
        <v>0.0073220004000000005</v>
      </c>
      <c r="AD50">
        <f t="shared" si="1"/>
        <v>0.009418948550000002</v>
      </c>
      <c r="AE50">
        <f t="shared" si="1"/>
        <v>0.018915331049999998</v>
      </c>
      <c r="AF50">
        <f t="shared" si="1"/>
        <v>0.011430851850000001</v>
      </c>
      <c r="AG50">
        <f t="shared" si="1"/>
        <v>0.028921904000000002</v>
      </c>
      <c r="AH50">
        <f t="shared" si="1"/>
        <v>0.03037237335</v>
      </c>
      <c r="AI50">
        <f t="shared" si="1"/>
        <v>0.02480575383</v>
      </c>
      <c r="AJ50">
        <f t="shared" si="1"/>
        <v>0.034007324670000005</v>
      </c>
      <c r="AK50">
        <f t="shared" si="1"/>
        <v>0.23013242889999996</v>
      </c>
      <c r="AL50">
        <f t="shared" si="1"/>
        <v>0.1159626006</v>
      </c>
      <c r="AM50">
        <f t="shared" si="1"/>
        <v>0.2622255493</v>
      </c>
    </row>
  </sheetData>
  <mergeCells count="1">
    <mergeCell ref="A1:A2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1" sqref="E1:E65536"/>
    </sheetView>
  </sheetViews>
  <sheetFormatPr defaultColWidth="11.00390625" defaultRowHeight="12.75"/>
  <sheetData>
    <row r="1" spans="7:9" ht="12.75">
      <c r="G1" s="23">
        <v>5</v>
      </c>
      <c r="H1">
        <v>5</v>
      </c>
      <c r="I1">
        <v>5</v>
      </c>
    </row>
    <row r="2" spans="2:9" ht="12.75">
      <c r="B2">
        <v>8.2</v>
      </c>
      <c r="D2">
        <v>8.2</v>
      </c>
      <c r="G2" s="23">
        <v>27.84</v>
      </c>
      <c r="H2">
        <v>27.84</v>
      </c>
      <c r="I2">
        <v>27.84</v>
      </c>
    </row>
    <row r="3" spans="1:7" ht="12.75">
      <c r="A3">
        <v>1.727414</v>
      </c>
      <c r="C3">
        <f>100-C5</f>
        <v>74.4</v>
      </c>
      <c r="F3">
        <v>0.371363</v>
      </c>
      <c r="G3">
        <f aca="true" t="shared" si="0" ref="G3:G27">F3*0.6716</f>
        <v>0.2494073908</v>
      </c>
    </row>
    <row r="4" spans="1:9" ht="12.75">
      <c r="A4">
        <v>4.52185</v>
      </c>
      <c r="B4">
        <v>17.4</v>
      </c>
      <c r="D4">
        <v>17.4</v>
      </c>
      <c r="F4">
        <v>3.412061</v>
      </c>
      <c r="G4">
        <f t="shared" si="0"/>
        <v>2.2915401676</v>
      </c>
      <c r="H4">
        <v>31.1</v>
      </c>
      <c r="I4">
        <v>31.1</v>
      </c>
    </row>
    <row r="5" spans="1:7" ht="12.75">
      <c r="A5">
        <v>6.252887</v>
      </c>
      <c r="C5">
        <f>B2+B4</f>
        <v>25.599999999999998</v>
      </c>
      <c r="F5">
        <v>6.662018</v>
      </c>
      <c r="G5">
        <f t="shared" si="0"/>
        <v>4.474211288799999</v>
      </c>
    </row>
    <row r="6" spans="1:9" ht="12.75">
      <c r="A6">
        <v>5.522558</v>
      </c>
      <c r="B6">
        <f>A5+A6</f>
        <v>11.775445000000001</v>
      </c>
      <c r="D6">
        <f>B6*0.8064</f>
        <v>9.495718848000001</v>
      </c>
      <c r="F6">
        <v>6.881703</v>
      </c>
      <c r="G6">
        <f t="shared" si="0"/>
        <v>4.6217517348</v>
      </c>
      <c r="H6">
        <f>G5+G6</f>
        <v>9.0959630236</v>
      </c>
      <c r="I6">
        <v>9.3</v>
      </c>
    </row>
    <row r="7" spans="1:7" ht="12.75">
      <c r="A7">
        <v>3.225352</v>
      </c>
      <c r="F7">
        <v>4.454869</v>
      </c>
      <c r="G7">
        <f t="shared" si="0"/>
        <v>2.9918900204</v>
      </c>
    </row>
    <row r="8" spans="1:9" ht="12.75">
      <c r="A8">
        <v>1.749013</v>
      </c>
      <c r="B8">
        <f>A7+A8</f>
        <v>4.974365</v>
      </c>
      <c r="D8">
        <f>B8*0.8064</f>
        <v>4.011327936</v>
      </c>
      <c r="F8">
        <v>2.66947</v>
      </c>
      <c r="G8">
        <f t="shared" si="0"/>
        <v>1.792816052</v>
      </c>
      <c r="H8">
        <f>G7+G8</f>
        <v>4.784706072400001</v>
      </c>
      <c r="I8">
        <f>H8*0.3859</f>
        <v>1.8464180733391604</v>
      </c>
    </row>
    <row r="9" spans="1:9" ht="12.75">
      <c r="A9">
        <v>2.288071</v>
      </c>
      <c r="D9">
        <f>B9*0.744</f>
        <v>0</v>
      </c>
      <c r="F9">
        <v>3.304348</v>
      </c>
      <c r="G9">
        <f t="shared" si="0"/>
        <v>2.2192001168</v>
      </c>
      <c r="I9">
        <f>H9*0.3606</f>
        <v>0</v>
      </c>
    </row>
    <row r="10" spans="1:9" ht="12.75">
      <c r="A10">
        <v>4.483068</v>
      </c>
      <c r="B10">
        <f>A9+A10</f>
        <v>6.771139</v>
      </c>
      <c r="D10">
        <f aca="true" t="shared" si="1" ref="D10:D26">B10*0.8064</f>
        <v>5.4602464896</v>
      </c>
      <c r="F10">
        <v>5.912765</v>
      </c>
      <c r="G10">
        <f t="shared" si="0"/>
        <v>3.971012974</v>
      </c>
      <c r="H10">
        <f>G9+G10</f>
        <v>6.1902130908</v>
      </c>
      <c r="I10">
        <f aca="true" t="shared" si="2" ref="I10:I27">H10*0.3859</f>
        <v>2.38880323173972</v>
      </c>
    </row>
    <row r="11" spans="1:9" ht="12.75">
      <c r="A11">
        <v>7.449076</v>
      </c>
      <c r="D11">
        <f t="shared" si="1"/>
        <v>0</v>
      </c>
      <c r="F11">
        <v>9.179762</v>
      </c>
      <c r="G11">
        <f t="shared" si="0"/>
        <v>6.1651281592</v>
      </c>
      <c r="I11">
        <f t="shared" si="2"/>
        <v>0</v>
      </c>
    </row>
    <row r="12" spans="1:9" ht="12.75">
      <c r="A12">
        <v>9.952388</v>
      </c>
      <c r="B12">
        <f>A11+A12</f>
        <v>17.401463999999997</v>
      </c>
      <c r="D12">
        <f t="shared" si="1"/>
        <v>14.032540569599998</v>
      </c>
      <c r="F12">
        <v>11.456162</v>
      </c>
      <c r="G12">
        <f t="shared" si="0"/>
        <v>7.6939583992000005</v>
      </c>
      <c r="H12">
        <f>G11+G12</f>
        <v>13.859086558400001</v>
      </c>
      <c r="I12">
        <f t="shared" si="2"/>
        <v>5.3482215028865605</v>
      </c>
    </row>
    <row r="13" spans="1:9" ht="12.75">
      <c r="A13">
        <v>10.984906</v>
      </c>
      <c r="D13">
        <f t="shared" si="1"/>
        <v>0</v>
      </c>
      <c r="F13">
        <v>11.633029</v>
      </c>
      <c r="G13">
        <f t="shared" si="0"/>
        <v>7.8127422764</v>
      </c>
      <c r="I13">
        <f t="shared" si="2"/>
        <v>0</v>
      </c>
    </row>
    <row r="14" spans="1:9" ht="12.75">
      <c r="A14">
        <v>10.328993</v>
      </c>
      <c r="B14">
        <f>A13+A14</f>
        <v>21.313899</v>
      </c>
      <c r="D14">
        <f t="shared" si="1"/>
        <v>17.1875281536</v>
      </c>
      <c r="F14">
        <v>9.824442</v>
      </c>
      <c r="G14">
        <f t="shared" si="0"/>
        <v>6.598095247199999</v>
      </c>
      <c r="H14">
        <f>G13+G14</f>
        <v>14.410837523599998</v>
      </c>
      <c r="I14">
        <f t="shared" si="2"/>
        <v>5.5611422003572395</v>
      </c>
    </row>
    <row r="15" spans="1:9" ht="12.75">
      <c r="A15">
        <v>8.537336</v>
      </c>
      <c r="D15">
        <f t="shared" si="1"/>
        <v>0</v>
      </c>
      <c r="F15">
        <v>7.166914</v>
      </c>
      <c r="G15">
        <f t="shared" si="0"/>
        <v>4.8132994424</v>
      </c>
      <c r="I15">
        <f t="shared" si="2"/>
        <v>0</v>
      </c>
    </row>
    <row r="16" spans="1:9" ht="12.75">
      <c r="A16">
        <v>6.374762</v>
      </c>
      <c r="B16">
        <f>A15+A16</f>
        <v>14.912098</v>
      </c>
      <c r="D16">
        <f t="shared" si="1"/>
        <v>12.0251158272</v>
      </c>
      <c r="F16">
        <v>4.791698</v>
      </c>
      <c r="G16">
        <f t="shared" si="0"/>
        <v>3.2181043768</v>
      </c>
      <c r="H16">
        <f>G15+G16</f>
        <v>8.0314038192</v>
      </c>
      <c r="I16">
        <f t="shared" si="2"/>
        <v>3.09931873382928</v>
      </c>
    </row>
    <row r="17" spans="1:9" ht="12.75">
      <c r="A17">
        <v>4.437431</v>
      </c>
      <c r="D17">
        <f t="shared" si="1"/>
        <v>0</v>
      </c>
      <c r="F17">
        <v>3.165223</v>
      </c>
      <c r="G17">
        <f t="shared" si="0"/>
        <v>2.1257637668</v>
      </c>
      <c r="I17">
        <f t="shared" si="2"/>
        <v>0</v>
      </c>
    </row>
    <row r="18" spans="1:9" ht="12.75">
      <c r="A18">
        <v>2.977753</v>
      </c>
      <c r="B18">
        <f>A17+A18</f>
        <v>7.415184</v>
      </c>
      <c r="D18">
        <f t="shared" si="1"/>
        <v>5.9796043776</v>
      </c>
      <c r="F18">
        <v>2.158278</v>
      </c>
      <c r="G18">
        <f t="shared" si="0"/>
        <v>1.4494995048000001</v>
      </c>
      <c r="H18">
        <f>G17+G18</f>
        <v>3.5752632716</v>
      </c>
      <c r="I18">
        <f t="shared" si="2"/>
        <v>1.37969409651044</v>
      </c>
    </row>
    <row r="19" spans="1:9" ht="12.75">
      <c r="A19">
        <v>2.045956</v>
      </c>
      <c r="D19">
        <f t="shared" si="1"/>
        <v>0</v>
      </c>
      <c r="F19">
        <v>1.543271</v>
      </c>
      <c r="G19">
        <f t="shared" si="0"/>
        <v>1.0364608036</v>
      </c>
      <c r="I19">
        <f t="shared" si="2"/>
        <v>0</v>
      </c>
    </row>
    <row r="20" spans="1:9" ht="12.75">
      <c r="A20">
        <v>1.560493</v>
      </c>
      <c r="B20">
        <f>A19+A20</f>
        <v>3.6064489999999996</v>
      </c>
      <c r="D20">
        <f t="shared" si="1"/>
        <v>2.9082404736</v>
      </c>
      <c r="F20">
        <v>1.190205</v>
      </c>
      <c r="G20">
        <f t="shared" si="0"/>
        <v>0.7993416779999999</v>
      </c>
      <c r="H20">
        <f>G19+G20</f>
        <v>1.8358024816</v>
      </c>
      <c r="I20">
        <f t="shared" si="2"/>
        <v>0.70843617764944</v>
      </c>
    </row>
    <row r="21" spans="1:9" ht="12.75">
      <c r="A21">
        <v>1.329208</v>
      </c>
      <c r="D21">
        <f t="shared" si="1"/>
        <v>0</v>
      </c>
      <c r="F21">
        <v>0.994236</v>
      </c>
      <c r="G21">
        <f t="shared" si="0"/>
        <v>0.6677288976</v>
      </c>
      <c r="I21">
        <f t="shared" si="2"/>
        <v>0</v>
      </c>
    </row>
    <row r="22" spans="1:9" ht="12.75">
      <c r="A22">
        <v>1.174365</v>
      </c>
      <c r="B22">
        <f>A21+A22</f>
        <v>2.5035730000000003</v>
      </c>
      <c r="D22">
        <f t="shared" si="1"/>
        <v>2.0188812672000003</v>
      </c>
      <c r="F22">
        <v>0.863824</v>
      </c>
      <c r="G22">
        <f t="shared" si="0"/>
        <v>0.5801441984</v>
      </c>
      <c r="H22">
        <f>G21+G22</f>
        <v>1.247873096</v>
      </c>
      <c r="I22">
        <f t="shared" si="2"/>
        <v>0.4815542277464</v>
      </c>
    </row>
    <row r="23" spans="1:9" ht="12.75">
      <c r="A23">
        <v>0.974278</v>
      </c>
      <c r="D23">
        <f t="shared" si="1"/>
        <v>0</v>
      </c>
      <c r="F23">
        <v>0.718611</v>
      </c>
      <c r="G23">
        <f t="shared" si="0"/>
        <v>0.48261914759999996</v>
      </c>
      <c r="I23">
        <f t="shared" si="2"/>
        <v>0</v>
      </c>
    </row>
    <row r="24" spans="1:9" ht="12.75">
      <c r="A24">
        <v>0.802851</v>
      </c>
      <c r="B24">
        <f>A23+A24</f>
        <v>1.777129</v>
      </c>
      <c r="D24">
        <f t="shared" si="1"/>
        <v>1.4330768256</v>
      </c>
      <c r="F24">
        <v>0.606542</v>
      </c>
      <c r="G24">
        <f t="shared" si="0"/>
        <v>0.4073536072</v>
      </c>
      <c r="H24">
        <f>G23+G24</f>
        <v>0.8899727548</v>
      </c>
      <c r="I24">
        <f t="shared" si="2"/>
        <v>0.34344048607732003</v>
      </c>
    </row>
    <row r="25" spans="1:9" ht="12.75">
      <c r="A25">
        <v>0.705751</v>
      </c>
      <c r="D25">
        <f t="shared" si="1"/>
        <v>0</v>
      </c>
      <c r="F25">
        <v>0.551424</v>
      </c>
      <c r="G25">
        <f t="shared" si="0"/>
        <v>0.3703363584</v>
      </c>
      <c r="I25">
        <f t="shared" si="2"/>
        <v>0</v>
      </c>
    </row>
    <row r="26" spans="1:9" ht="12.75">
      <c r="A26">
        <v>0.484155</v>
      </c>
      <c r="B26">
        <f>A25+A26</f>
        <v>1.1899060000000001</v>
      </c>
      <c r="D26">
        <f t="shared" si="1"/>
        <v>0.9595401984000002</v>
      </c>
      <c r="F26">
        <v>0.392062</v>
      </c>
      <c r="G26">
        <f t="shared" si="0"/>
        <v>0.2633088392</v>
      </c>
      <c r="H26">
        <f>G25+G26</f>
        <v>0.6336451975999999</v>
      </c>
      <c r="I26">
        <f t="shared" si="2"/>
        <v>0.24452368175383998</v>
      </c>
    </row>
    <row r="27" spans="1:9" ht="12.75">
      <c r="A27">
        <v>0.110084</v>
      </c>
      <c r="F27">
        <v>0.095719</v>
      </c>
      <c r="G27">
        <f t="shared" si="0"/>
        <v>0.0642848804</v>
      </c>
      <c r="I27">
        <f t="shared" si="2"/>
        <v>0</v>
      </c>
    </row>
    <row r="29" spans="2:9" ht="12.75">
      <c r="B29">
        <f>SUM(B2:B28)</f>
        <v>119.24065099999999</v>
      </c>
      <c r="D29">
        <f>SUM(D2:D27)</f>
        <v>101.1118209664</v>
      </c>
      <c r="G29">
        <f>SUM(G1:G28)</f>
        <v>99.9999993284</v>
      </c>
      <c r="I29">
        <f>SUM(I1:I26)</f>
        <v>94.6415524118894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9"/>
  <sheetViews>
    <sheetView workbookViewId="0" topLeftCell="A1">
      <selection activeCell="AU20" sqref="AU20"/>
    </sheetView>
  </sheetViews>
  <sheetFormatPr defaultColWidth="11.00390625" defaultRowHeight="12.75"/>
  <cols>
    <col min="1" max="1" width="16.875" style="0" customWidth="1"/>
  </cols>
  <sheetData>
    <row r="1" spans="1:50" ht="13.5" thickBot="1">
      <c r="A1" s="33" t="s">
        <v>0</v>
      </c>
      <c r="B1" s="3" t="s">
        <v>8</v>
      </c>
      <c r="C1" s="3" t="s">
        <v>8</v>
      </c>
      <c r="D1" s="3"/>
      <c r="E1" s="3" t="s">
        <v>8</v>
      </c>
      <c r="F1" s="3" t="s">
        <v>8</v>
      </c>
      <c r="G1" s="3" t="s">
        <v>8</v>
      </c>
      <c r="H1" s="3" t="s">
        <v>8</v>
      </c>
      <c r="I1" s="3" t="s">
        <v>8</v>
      </c>
      <c r="J1" s="3" t="s">
        <v>8</v>
      </c>
      <c r="K1" s="3" t="s">
        <v>8</v>
      </c>
      <c r="L1" s="3" t="s">
        <v>8</v>
      </c>
      <c r="M1" s="3" t="s">
        <v>8</v>
      </c>
      <c r="N1" s="3" t="s">
        <v>8</v>
      </c>
      <c r="O1" s="3" t="s">
        <v>8</v>
      </c>
      <c r="P1" s="3" t="s">
        <v>8</v>
      </c>
      <c r="Q1" s="3" t="s">
        <v>8</v>
      </c>
      <c r="R1" s="3" t="s">
        <v>8</v>
      </c>
      <c r="S1" s="3" t="s">
        <v>8</v>
      </c>
      <c r="T1" s="3" t="s">
        <v>8</v>
      </c>
      <c r="U1" s="3" t="s">
        <v>8</v>
      </c>
      <c r="V1" s="3" t="s">
        <v>8</v>
      </c>
      <c r="W1" s="3" t="s">
        <v>8</v>
      </c>
      <c r="X1" s="3" t="s">
        <v>8</v>
      </c>
      <c r="Y1" s="3" t="s">
        <v>8</v>
      </c>
      <c r="Z1" s="3" t="s">
        <v>8</v>
      </c>
      <c r="AA1" s="3" t="s">
        <v>8</v>
      </c>
      <c r="AB1" s="3" t="s">
        <v>8</v>
      </c>
      <c r="AC1" s="3" t="s">
        <v>8</v>
      </c>
      <c r="AD1" s="3" t="s">
        <v>8</v>
      </c>
      <c r="AE1" s="3" t="s">
        <v>8</v>
      </c>
      <c r="AF1" s="3" t="s">
        <v>8</v>
      </c>
      <c r="AG1" s="3" t="s">
        <v>8</v>
      </c>
      <c r="AH1" s="3" t="s">
        <v>8</v>
      </c>
      <c r="AI1" s="3" t="s">
        <v>8</v>
      </c>
      <c r="AJ1" s="3" t="s">
        <v>8</v>
      </c>
      <c r="AK1" s="3" t="s">
        <v>8</v>
      </c>
      <c r="AL1" s="3" t="s">
        <v>8</v>
      </c>
      <c r="AM1" s="3" t="s">
        <v>8</v>
      </c>
      <c r="AN1" s="3" t="s">
        <v>8</v>
      </c>
      <c r="AO1" s="3" t="s">
        <v>8</v>
      </c>
      <c r="AP1" s="3" t="s">
        <v>8</v>
      </c>
      <c r="AQ1" s="3" t="s">
        <v>8</v>
      </c>
      <c r="AR1" s="3" t="s">
        <v>8</v>
      </c>
      <c r="AS1" s="3" t="s">
        <v>8</v>
      </c>
      <c r="AT1" s="3" t="s">
        <v>8</v>
      </c>
      <c r="AU1" s="3" t="s">
        <v>8</v>
      </c>
      <c r="AV1" s="3" t="s">
        <v>8</v>
      </c>
      <c r="AW1" s="3" t="s">
        <v>8</v>
      </c>
      <c r="AX1" s="8" t="s">
        <v>8</v>
      </c>
    </row>
    <row r="2" spans="1:50" ht="13.5" thickBot="1">
      <c r="A2" s="34"/>
      <c r="B2" s="4">
        <v>1</v>
      </c>
      <c r="C2" s="4">
        <v>2</v>
      </c>
      <c r="D2" s="4"/>
      <c r="E2" s="4">
        <v>3</v>
      </c>
      <c r="F2" s="4">
        <v>4</v>
      </c>
      <c r="G2" s="4">
        <v>5</v>
      </c>
      <c r="H2" s="4">
        <v>7</v>
      </c>
      <c r="I2" s="4">
        <v>17</v>
      </c>
      <c r="J2" s="4">
        <v>20</v>
      </c>
      <c r="K2" s="4">
        <v>21</v>
      </c>
      <c r="L2" s="4">
        <v>22</v>
      </c>
      <c r="M2" s="4">
        <v>25</v>
      </c>
      <c r="N2" s="4">
        <v>26</v>
      </c>
      <c r="O2" s="4">
        <v>28</v>
      </c>
      <c r="P2" s="4">
        <v>29</v>
      </c>
      <c r="Q2" s="4">
        <v>30</v>
      </c>
      <c r="R2" s="4">
        <v>32</v>
      </c>
      <c r="S2" s="4">
        <v>35</v>
      </c>
      <c r="T2" s="4">
        <v>36</v>
      </c>
      <c r="U2" s="4">
        <v>37</v>
      </c>
      <c r="V2" s="4">
        <v>38</v>
      </c>
      <c r="W2" s="4">
        <v>39</v>
      </c>
      <c r="X2" s="4">
        <v>40</v>
      </c>
      <c r="Y2" s="4">
        <v>41</v>
      </c>
      <c r="Z2" s="4">
        <v>42</v>
      </c>
      <c r="AA2" s="4">
        <v>43</v>
      </c>
      <c r="AB2" s="4">
        <v>44</v>
      </c>
      <c r="AC2" s="4">
        <v>45</v>
      </c>
      <c r="AD2" s="4">
        <v>46</v>
      </c>
      <c r="AE2" s="4">
        <v>47</v>
      </c>
      <c r="AF2" s="4">
        <v>48</v>
      </c>
      <c r="AG2" s="4">
        <v>49</v>
      </c>
      <c r="AH2" s="4">
        <v>51</v>
      </c>
      <c r="AI2" s="4">
        <v>52</v>
      </c>
      <c r="AJ2" s="4">
        <v>53</v>
      </c>
      <c r="AK2" s="4">
        <v>56</v>
      </c>
      <c r="AL2" s="4">
        <v>57</v>
      </c>
      <c r="AM2" s="4">
        <v>58</v>
      </c>
      <c r="AN2" s="4">
        <v>59</v>
      </c>
      <c r="AO2" s="4">
        <v>68</v>
      </c>
      <c r="AP2" s="4">
        <v>69</v>
      </c>
      <c r="AQ2" s="4">
        <v>70</v>
      </c>
      <c r="AR2" s="4">
        <v>71</v>
      </c>
      <c r="AS2" s="4">
        <v>72</v>
      </c>
      <c r="AT2" s="4">
        <v>79</v>
      </c>
      <c r="AU2" s="4">
        <v>80</v>
      </c>
      <c r="AV2" s="4">
        <v>81</v>
      </c>
      <c r="AW2" s="4">
        <v>200</v>
      </c>
      <c r="AX2" s="9">
        <v>252</v>
      </c>
    </row>
    <row r="3" spans="1:50" ht="13.5" thickBot="1">
      <c r="A3" s="12" t="s">
        <v>19</v>
      </c>
      <c r="B3">
        <v>7234</v>
      </c>
      <c r="C3">
        <v>7232</v>
      </c>
      <c r="E3">
        <v>7220</v>
      </c>
      <c r="F3">
        <v>7220</v>
      </c>
      <c r="G3">
        <v>7217</v>
      </c>
      <c r="H3">
        <v>7206</v>
      </c>
      <c r="I3">
        <v>7190</v>
      </c>
      <c r="J3">
        <v>7185</v>
      </c>
      <c r="K3">
        <v>7183</v>
      </c>
      <c r="L3">
        <v>7176</v>
      </c>
      <c r="M3">
        <v>7251</v>
      </c>
      <c r="N3">
        <v>7022</v>
      </c>
      <c r="O3">
        <v>7018</v>
      </c>
      <c r="P3">
        <v>7020</v>
      </c>
      <c r="Q3">
        <v>7015</v>
      </c>
      <c r="R3">
        <v>6990</v>
      </c>
      <c r="S3">
        <v>6945</v>
      </c>
      <c r="T3">
        <v>6905</v>
      </c>
      <c r="U3">
        <v>6840</v>
      </c>
      <c r="V3">
        <v>6770</v>
      </c>
      <c r="W3">
        <v>6740</v>
      </c>
      <c r="X3">
        <v>6710</v>
      </c>
      <c r="Y3">
        <v>6805</v>
      </c>
      <c r="Z3">
        <v>6800</v>
      </c>
      <c r="AA3">
        <v>6765</v>
      </c>
      <c r="AB3">
        <v>6750</v>
      </c>
      <c r="AC3">
        <v>6760</v>
      </c>
      <c r="AD3">
        <v>6770</v>
      </c>
      <c r="AE3">
        <v>6995</v>
      </c>
      <c r="AF3">
        <v>7065</v>
      </c>
      <c r="AG3">
        <v>7115</v>
      </c>
      <c r="AH3">
        <v>7160</v>
      </c>
      <c r="AI3">
        <v>7185</v>
      </c>
      <c r="AJ3">
        <v>7135</v>
      </c>
      <c r="AK3">
        <v>7140</v>
      </c>
      <c r="AL3">
        <v>7145</v>
      </c>
      <c r="AM3">
        <v>7140</v>
      </c>
      <c r="AN3">
        <v>7145</v>
      </c>
      <c r="AO3">
        <v>7170</v>
      </c>
      <c r="AP3">
        <v>7175</v>
      </c>
      <c r="AQ3">
        <v>7184</v>
      </c>
      <c r="AR3">
        <v>7200</v>
      </c>
      <c r="AS3">
        <v>7200</v>
      </c>
      <c r="AT3">
        <v>7205</v>
      </c>
      <c r="AU3">
        <v>7205</v>
      </c>
      <c r="AV3">
        <v>7220</v>
      </c>
      <c r="AW3">
        <v>6515</v>
      </c>
      <c r="AX3">
        <v>7207</v>
      </c>
    </row>
    <row r="4" spans="1:50" ht="13.5" thickBot="1">
      <c r="A4" s="12" t="s">
        <v>17</v>
      </c>
      <c r="B4">
        <v>16064</v>
      </c>
      <c r="C4">
        <v>16064</v>
      </c>
      <c r="E4">
        <v>16063</v>
      </c>
      <c r="F4">
        <v>16063</v>
      </c>
      <c r="G4">
        <v>16054</v>
      </c>
      <c r="H4">
        <v>16040</v>
      </c>
      <c r="I4">
        <v>16032</v>
      </c>
      <c r="J4">
        <v>16022</v>
      </c>
      <c r="K4">
        <v>16020</v>
      </c>
      <c r="L4">
        <v>16006</v>
      </c>
      <c r="M4">
        <v>16076</v>
      </c>
      <c r="N4">
        <v>16135</v>
      </c>
      <c r="O4">
        <v>16071</v>
      </c>
      <c r="P4">
        <v>16035</v>
      </c>
      <c r="Q4">
        <v>15990</v>
      </c>
      <c r="R4">
        <v>15960</v>
      </c>
      <c r="S4">
        <v>15920</v>
      </c>
      <c r="T4">
        <v>15925</v>
      </c>
      <c r="U4">
        <v>15940</v>
      </c>
      <c r="V4">
        <v>15938</v>
      </c>
      <c r="W4">
        <v>15975</v>
      </c>
      <c r="X4">
        <v>16040</v>
      </c>
      <c r="Y4">
        <v>15930</v>
      </c>
      <c r="Z4">
        <v>15920</v>
      </c>
      <c r="AA4">
        <v>15870</v>
      </c>
      <c r="AB4">
        <v>15845</v>
      </c>
      <c r="AC4">
        <v>15815</v>
      </c>
      <c r="AD4">
        <v>15800</v>
      </c>
      <c r="AE4">
        <v>15890</v>
      </c>
      <c r="AF4">
        <v>15875</v>
      </c>
      <c r="AG4">
        <v>15850</v>
      </c>
      <c r="AH4">
        <v>15850</v>
      </c>
      <c r="AI4">
        <v>15830</v>
      </c>
      <c r="AJ4">
        <v>15880</v>
      </c>
      <c r="AK4">
        <v>15915</v>
      </c>
      <c r="AL4">
        <v>15930</v>
      </c>
      <c r="AM4">
        <v>15945</v>
      </c>
      <c r="AN4">
        <v>15930</v>
      </c>
      <c r="AO4">
        <v>15870</v>
      </c>
      <c r="AP4">
        <v>15875</v>
      </c>
      <c r="AQ4">
        <v>15886</v>
      </c>
      <c r="AR4">
        <v>15925</v>
      </c>
      <c r="AS4">
        <v>15924</v>
      </c>
      <c r="AT4">
        <v>15980</v>
      </c>
      <c r="AU4">
        <v>15980</v>
      </c>
      <c r="AV4">
        <v>15980</v>
      </c>
      <c r="AW4">
        <v>16080</v>
      </c>
      <c r="AX4">
        <v>16043</v>
      </c>
    </row>
    <row r="5" spans="1:50" ht="13.5" thickBot="1">
      <c r="A5" s="1" t="s">
        <v>1</v>
      </c>
      <c r="B5" s="5">
        <v>5.05</v>
      </c>
      <c r="C5" s="5">
        <v>4.74</v>
      </c>
      <c r="D5" s="5"/>
      <c r="E5" s="5">
        <v>4.29</v>
      </c>
      <c r="F5" s="5">
        <v>4.13</v>
      </c>
      <c r="G5" s="5">
        <v>3.54</v>
      </c>
      <c r="H5" s="5">
        <v>-0.51</v>
      </c>
      <c r="I5" s="5">
        <v>-0.42</v>
      </c>
      <c r="J5" s="5">
        <v>-0.42</v>
      </c>
      <c r="K5" s="5">
        <v>-0.37</v>
      </c>
      <c r="L5" s="5">
        <v>-0.49</v>
      </c>
      <c r="M5" s="5">
        <v>4.18</v>
      </c>
      <c r="N5" s="5">
        <v>3.16</v>
      </c>
      <c r="O5" s="5">
        <v>3.68</v>
      </c>
      <c r="P5" s="5">
        <v>1.52</v>
      </c>
      <c r="Q5" s="5">
        <v>1.29</v>
      </c>
      <c r="R5" s="5">
        <v>1.26</v>
      </c>
      <c r="S5" s="5">
        <v>1.38</v>
      </c>
      <c r="T5" s="5">
        <v>1.6</v>
      </c>
      <c r="U5" s="5">
        <v>1.93</v>
      </c>
      <c r="V5" s="5">
        <v>2.04</v>
      </c>
      <c r="W5" s="5">
        <v>2.33</v>
      </c>
      <c r="X5" s="5">
        <v>3.32</v>
      </c>
      <c r="Y5" s="5">
        <v>1.93</v>
      </c>
      <c r="Z5" s="5">
        <v>1.91</v>
      </c>
      <c r="AA5" s="5">
        <v>2.02</v>
      </c>
      <c r="AB5" s="5">
        <v>2.07</v>
      </c>
      <c r="AC5" s="5">
        <v>2.12</v>
      </c>
      <c r="AD5" s="5">
        <v>2.12</v>
      </c>
      <c r="AE5" s="5">
        <v>1.22</v>
      </c>
      <c r="AF5" s="5">
        <v>1.05</v>
      </c>
      <c r="AG5" s="5">
        <v>1.02</v>
      </c>
      <c r="AH5" s="5">
        <v>0.86</v>
      </c>
      <c r="AI5" s="5">
        <v>1.03</v>
      </c>
      <c r="AJ5" s="5"/>
      <c r="AK5" s="5">
        <v>0.22</v>
      </c>
      <c r="AL5" s="5">
        <v>0.17</v>
      </c>
      <c r="AM5" s="5">
        <v>-0.03</v>
      </c>
      <c r="AN5" s="5">
        <v>0.13</v>
      </c>
      <c r="AO5" s="5">
        <v>0.48</v>
      </c>
      <c r="AP5" s="5">
        <v>0.27</v>
      </c>
      <c r="AQ5" s="5">
        <v>0</v>
      </c>
      <c r="AR5" s="5">
        <v>-0.09</v>
      </c>
      <c r="AS5" s="5">
        <v>-0.58</v>
      </c>
      <c r="AT5" s="5">
        <v>-1.84</v>
      </c>
      <c r="AU5" s="5">
        <v>-1.38</v>
      </c>
      <c r="AV5" s="7">
        <v>-1.72</v>
      </c>
      <c r="AW5" s="5">
        <v>4.17</v>
      </c>
      <c r="AX5" s="10">
        <v>0.2</v>
      </c>
    </row>
    <row r="6" spans="1:50" ht="13.5" thickBot="1">
      <c r="A6" s="1" t="s">
        <v>2</v>
      </c>
      <c r="B6" s="5">
        <v>1.09</v>
      </c>
      <c r="C6" s="5">
        <v>1.26</v>
      </c>
      <c r="D6" s="5"/>
      <c r="E6" s="5">
        <v>1.43</v>
      </c>
      <c r="F6" s="5">
        <v>3.14</v>
      </c>
      <c r="G6" s="5">
        <v>3.04</v>
      </c>
      <c r="H6" s="5">
        <v>2.88</v>
      </c>
      <c r="I6" s="5">
        <v>0.98</v>
      </c>
      <c r="J6" s="5">
        <v>0.85</v>
      </c>
      <c r="K6" s="5">
        <v>0.99</v>
      </c>
      <c r="L6" s="5">
        <v>0.91</v>
      </c>
      <c r="M6" s="5">
        <v>1.09</v>
      </c>
      <c r="N6" s="5">
        <v>1.77</v>
      </c>
      <c r="O6" s="5">
        <v>1.9</v>
      </c>
      <c r="P6" s="5">
        <v>0.71</v>
      </c>
      <c r="Q6" s="5">
        <v>0.43</v>
      </c>
      <c r="R6" s="5">
        <v>0.39</v>
      </c>
      <c r="S6" s="5">
        <v>0.34</v>
      </c>
      <c r="T6" s="5">
        <v>0.36</v>
      </c>
      <c r="U6" s="5">
        <v>0.45</v>
      </c>
      <c r="V6" s="5">
        <v>0.47</v>
      </c>
      <c r="W6" s="5">
        <v>0.7</v>
      </c>
      <c r="X6" s="5">
        <v>1.43</v>
      </c>
      <c r="Y6" s="5">
        <v>0.44</v>
      </c>
      <c r="Z6" s="5">
        <v>0.41</v>
      </c>
      <c r="AA6" s="5">
        <v>0.38</v>
      </c>
      <c r="AB6" s="5">
        <v>0.45</v>
      </c>
      <c r="AC6" s="5">
        <v>0.44</v>
      </c>
      <c r="AD6" s="5">
        <v>0.44</v>
      </c>
      <c r="AE6" s="5">
        <v>0.39</v>
      </c>
      <c r="AF6" s="5">
        <v>0.4</v>
      </c>
      <c r="AG6" s="5">
        <v>0.39</v>
      </c>
      <c r="AH6" s="5">
        <v>0.48</v>
      </c>
      <c r="AI6" s="5">
        <v>1.83</v>
      </c>
      <c r="AJ6" s="5"/>
      <c r="AK6" s="5">
        <v>0.48</v>
      </c>
      <c r="AL6" s="5">
        <v>0.55</v>
      </c>
      <c r="AM6" s="5">
        <v>0.56</v>
      </c>
      <c r="AN6" s="5">
        <v>0.56</v>
      </c>
      <c r="AO6" s="5">
        <v>0.4</v>
      </c>
      <c r="AP6" s="5">
        <v>0.43</v>
      </c>
      <c r="AQ6" s="5">
        <v>0.61</v>
      </c>
      <c r="AR6" s="5">
        <v>0.59</v>
      </c>
      <c r="AS6" s="5">
        <v>0.8</v>
      </c>
      <c r="AT6" s="5">
        <v>0.96</v>
      </c>
      <c r="AU6" s="5">
        <v>1.07</v>
      </c>
      <c r="AV6" s="7">
        <v>0.9</v>
      </c>
      <c r="AW6" s="5">
        <v>1.24</v>
      </c>
      <c r="AX6" s="10">
        <v>0.79</v>
      </c>
    </row>
    <row r="7" spans="1:50" ht="13.5" thickBot="1">
      <c r="A7" s="1" t="s">
        <v>3</v>
      </c>
      <c r="B7" s="5">
        <v>4.84</v>
      </c>
      <c r="C7" s="5">
        <v>4.75</v>
      </c>
      <c r="D7" s="5"/>
      <c r="E7" s="5">
        <v>4.52</v>
      </c>
      <c r="F7" s="5">
        <v>2.53</v>
      </c>
      <c r="G7" s="5">
        <v>2.55</v>
      </c>
      <c r="H7" s="5">
        <v>1.42</v>
      </c>
      <c r="I7" s="5">
        <v>-0.4</v>
      </c>
      <c r="J7" s="5">
        <v>-0.32</v>
      </c>
      <c r="K7" s="5">
        <v>-0.53</v>
      </c>
      <c r="L7" s="5">
        <v>-0.51</v>
      </c>
      <c r="M7" s="5">
        <v>4.44</v>
      </c>
      <c r="N7" s="5">
        <v>3.44</v>
      </c>
      <c r="O7" s="5">
        <v>3.68</v>
      </c>
      <c r="P7" s="5">
        <v>1.72</v>
      </c>
      <c r="Q7" s="5">
        <v>1.31</v>
      </c>
      <c r="R7" s="5">
        <v>1.25</v>
      </c>
      <c r="S7" s="5">
        <v>1.37</v>
      </c>
      <c r="T7" s="5">
        <v>1.65</v>
      </c>
      <c r="U7" s="5">
        <v>2.05</v>
      </c>
      <c r="V7" s="5">
        <v>2.12</v>
      </c>
      <c r="W7" s="5">
        <v>2.53</v>
      </c>
      <c r="X7" s="5">
        <v>4.03</v>
      </c>
      <c r="Y7" s="5">
        <v>2.04</v>
      </c>
      <c r="Z7" s="5">
        <v>2</v>
      </c>
      <c r="AA7" s="5">
        <v>2.04</v>
      </c>
      <c r="AB7" s="5">
        <v>2.12</v>
      </c>
      <c r="AC7" s="5">
        <v>2.16</v>
      </c>
      <c r="AD7" s="5">
        <v>2.16</v>
      </c>
      <c r="AE7" s="5">
        <v>1.21</v>
      </c>
      <c r="AF7" s="5">
        <v>1.07</v>
      </c>
      <c r="AG7" s="5">
        <v>1.03</v>
      </c>
      <c r="AH7" s="5">
        <v>0.89</v>
      </c>
      <c r="AI7" s="5">
        <v>2.46</v>
      </c>
      <c r="AJ7" s="5"/>
      <c r="AK7" s="5">
        <v>0.24</v>
      </c>
      <c r="AL7" s="5">
        <v>0.13</v>
      </c>
      <c r="AM7" s="5">
        <v>-0.11</v>
      </c>
      <c r="AN7" s="5">
        <v>-0.19</v>
      </c>
      <c r="AO7" s="5">
        <v>0.46</v>
      </c>
      <c r="AP7" s="5">
        <v>0.25</v>
      </c>
      <c r="AQ7" s="5">
        <v>-0.06</v>
      </c>
      <c r="AR7" s="5">
        <v>-0.11</v>
      </c>
      <c r="AS7" s="5">
        <v>-0.7</v>
      </c>
      <c r="AT7" s="5">
        <v>-1.4</v>
      </c>
      <c r="AU7" s="5">
        <v>-1.11</v>
      </c>
      <c r="AV7" s="7">
        <v>-1.39</v>
      </c>
      <c r="AW7" s="5">
        <v>4.59</v>
      </c>
      <c r="AX7" s="10">
        <v>0.18</v>
      </c>
    </row>
    <row r="8" spans="1:50" ht="13.5" thickBot="1">
      <c r="A8" s="1" t="s">
        <v>4</v>
      </c>
      <c r="B8" s="5">
        <v>-2.65</v>
      </c>
      <c r="C8" s="5">
        <v>-1.78</v>
      </c>
      <c r="D8" s="5"/>
      <c r="E8" s="5">
        <v>-1</v>
      </c>
      <c r="F8" s="5">
        <v>0.68</v>
      </c>
      <c r="G8" s="5">
        <v>0.84</v>
      </c>
      <c r="H8" s="5">
        <v>2.18</v>
      </c>
      <c r="I8" s="5">
        <v>2.43</v>
      </c>
      <c r="J8" s="5">
        <v>2.49</v>
      </c>
      <c r="K8" s="5">
        <v>2.38</v>
      </c>
      <c r="L8" s="5">
        <v>2.54</v>
      </c>
      <c r="M8" s="5">
        <v>-1.83</v>
      </c>
      <c r="N8" s="5">
        <v>0.21</v>
      </c>
      <c r="O8" s="5">
        <v>0.06</v>
      </c>
      <c r="P8" s="5">
        <v>-0.14</v>
      </c>
      <c r="Q8" s="5">
        <v>-1</v>
      </c>
      <c r="R8" s="5">
        <v>-1.23</v>
      </c>
      <c r="S8" s="5">
        <v>-2.06</v>
      </c>
      <c r="T8" s="5">
        <v>-2.51</v>
      </c>
      <c r="U8" s="5">
        <v>-2.34</v>
      </c>
      <c r="V8" s="5">
        <v>-2.34</v>
      </c>
      <c r="W8" s="5">
        <v>-1.33</v>
      </c>
      <c r="X8" s="5">
        <v>-0.33</v>
      </c>
      <c r="Y8" s="5">
        <v>-2.44</v>
      </c>
      <c r="Z8" s="5">
        <v>-2.72</v>
      </c>
      <c r="AA8" s="5">
        <v>-3.39</v>
      </c>
      <c r="AB8" s="5">
        <v>-2.65</v>
      </c>
      <c r="AC8" s="5">
        <v>-2.87</v>
      </c>
      <c r="AD8" s="5">
        <v>-2.87</v>
      </c>
      <c r="AE8" s="5">
        <v>-1.13</v>
      </c>
      <c r="AF8" s="5">
        <v>-0.63</v>
      </c>
      <c r="AG8" s="5">
        <v>-0.65</v>
      </c>
      <c r="AH8" s="5">
        <v>0.19</v>
      </c>
      <c r="AI8" s="5">
        <v>1.44</v>
      </c>
      <c r="AJ8" s="5"/>
      <c r="AK8" s="5">
        <v>1.54</v>
      </c>
      <c r="AL8" s="5">
        <v>1.69</v>
      </c>
      <c r="AM8" s="5">
        <v>2.05</v>
      </c>
      <c r="AN8" s="5">
        <v>2.23</v>
      </c>
      <c r="AO8" s="5">
        <v>0.8</v>
      </c>
      <c r="AP8" s="5">
        <v>1.36</v>
      </c>
      <c r="AQ8" s="5">
        <v>2</v>
      </c>
      <c r="AR8" s="5">
        <v>2.15</v>
      </c>
      <c r="AS8" s="5">
        <v>2.73</v>
      </c>
      <c r="AT8" s="5">
        <v>3.93</v>
      </c>
      <c r="AU8" s="5">
        <v>3.3</v>
      </c>
      <c r="AV8" s="7">
        <v>3.92</v>
      </c>
      <c r="AW8" s="5">
        <v>-1.36</v>
      </c>
      <c r="AX8" s="10">
        <v>1.75</v>
      </c>
    </row>
    <row r="9" spans="1:50" ht="13.5" thickBot="1">
      <c r="A9" s="1" t="s">
        <v>5</v>
      </c>
      <c r="B9" s="5" t="s">
        <v>9</v>
      </c>
      <c r="C9" s="5" t="s">
        <v>9</v>
      </c>
      <c r="D9" s="5"/>
      <c r="E9" s="5" t="s">
        <v>10</v>
      </c>
      <c r="F9" s="5" t="s">
        <v>10</v>
      </c>
      <c r="G9" s="5" t="s">
        <v>10</v>
      </c>
      <c r="H9" s="7" t="s">
        <v>11</v>
      </c>
      <c r="I9" s="7" t="s">
        <v>12</v>
      </c>
      <c r="J9" s="7" t="s">
        <v>12</v>
      </c>
      <c r="K9" s="7" t="s">
        <v>12</v>
      </c>
      <c r="L9" s="7" t="s">
        <v>12</v>
      </c>
      <c r="M9" s="5" t="s">
        <v>13</v>
      </c>
      <c r="N9" s="5" t="s">
        <v>11</v>
      </c>
      <c r="O9" s="5" t="s">
        <v>11</v>
      </c>
      <c r="P9" s="5" t="s">
        <v>12</v>
      </c>
      <c r="Q9" s="5" t="s">
        <v>12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12</v>
      </c>
      <c r="W9" s="5" t="s">
        <v>12</v>
      </c>
      <c r="X9" s="5" t="s">
        <v>12</v>
      </c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5" t="s">
        <v>15</v>
      </c>
      <c r="AG9" s="5" t="s">
        <v>15</v>
      </c>
      <c r="AH9" s="5" t="s">
        <v>15</v>
      </c>
      <c r="AI9" s="5" t="s">
        <v>16</v>
      </c>
      <c r="AJ9" s="5"/>
      <c r="AK9" s="5" t="s">
        <v>15</v>
      </c>
      <c r="AL9" s="5" t="s">
        <v>15</v>
      </c>
      <c r="AM9" s="5" t="s">
        <v>15</v>
      </c>
      <c r="AN9" s="5" t="s">
        <v>15</v>
      </c>
      <c r="AO9" s="5" t="s">
        <v>15</v>
      </c>
      <c r="AP9" s="5" t="s">
        <v>15</v>
      </c>
      <c r="AQ9" s="5" t="s">
        <v>15</v>
      </c>
      <c r="AR9" s="5" t="s">
        <v>15</v>
      </c>
      <c r="AS9" s="5" t="s">
        <v>15</v>
      </c>
      <c r="AT9" s="5" t="s">
        <v>15</v>
      </c>
      <c r="AU9" s="5" t="s">
        <v>15</v>
      </c>
      <c r="AV9" s="5" t="s">
        <v>15</v>
      </c>
      <c r="AW9" s="5" t="s">
        <v>12</v>
      </c>
      <c r="AX9" s="10" t="s">
        <v>11</v>
      </c>
    </row>
    <row r="10" spans="1:50" ht="13.5" thickBot="1">
      <c r="A10" s="1" t="s">
        <v>6</v>
      </c>
      <c r="B10" s="5">
        <v>7</v>
      </c>
      <c r="C10" s="5">
        <v>7.5</v>
      </c>
      <c r="D10" s="5"/>
      <c r="E10" s="5">
        <v>8</v>
      </c>
      <c r="F10" s="5">
        <v>8</v>
      </c>
      <c r="G10" s="5">
        <v>8.5</v>
      </c>
      <c r="H10" s="7">
        <v>8</v>
      </c>
      <c r="I10" s="7">
        <v>9</v>
      </c>
      <c r="J10" s="7">
        <v>10</v>
      </c>
      <c r="K10" s="7">
        <v>10</v>
      </c>
      <c r="L10" s="7">
        <v>10.5</v>
      </c>
      <c r="M10" s="5">
        <v>8.5</v>
      </c>
      <c r="N10" s="5">
        <v>29</v>
      </c>
      <c r="O10" s="5">
        <v>27</v>
      </c>
      <c r="P10" s="5">
        <v>27</v>
      </c>
      <c r="Q10" s="5">
        <v>27</v>
      </c>
      <c r="R10" s="5">
        <v>32</v>
      </c>
      <c r="S10" s="5">
        <v>35</v>
      </c>
      <c r="T10" s="5">
        <v>38</v>
      </c>
      <c r="U10" s="5">
        <v>44</v>
      </c>
      <c r="V10" s="5">
        <v>53</v>
      </c>
      <c r="W10" s="5">
        <v>55</v>
      </c>
      <c r="X10" s="5">
        <v>58</v>
      </c>
      <c r="Y10" s="5">
        <v>49</v>
      </c>
      <c r="Z10" s="5">
        <v>50</v>
      </c>
      <c r="AA10" s="5">
        <v>55</v>
      </c>
      <c r="AB10" s="5">
        <v>57</v>
      </c>
      <c r="AC10" s="5">
        <v>57</v>
      </c>
      <c r="AD10" s="5">
        <v>57</v>
      </c>
      <c r="AE10" s="5">
        <v>31</v>
      </c>
      <c r="AF10" s="5">
        <v>25</v>
      </c>
      <c r="AG10" s="5">
        <v>24</v>
      </c>
      <c r="AH10" s="5">
        <v>20</v>
      </c>
      <c r="AI10" s="5">
        <v>21</v>
      </c>
      <c r="AJ10" s="5"/>
      <c r="AK10" s="5">
        <v>18</v>
      </c>
      <c r="AL10" s="5">
        <v>18</v>
      </c>
      <c r="AM10" s="5">
        <v>18</v>
      </c>
      <c r="AN10" s="5">
        <v>18</v>
      </c>
      <c r="AO10" s="5">
        <v>17.5</v>
      </c>
      <c r="AP10" s="5">
        <v>16</v>
      </c>
      <c r="AQ10" s="5">
        <v>16</v>
      </c>
      <c r="AR10" s="5">
        <v>12</v>
      </c>
      <c r="AS10" s="5">
        <v>11.5</v>
      </c>
      <c r="AT10" s="5">
        <v>8</v>
      </c>
      <c r="AU10" s="5">
        <v>8</v>
      </c>
      <c r="AV10" s="5">
        <v>7.5</v>
      </c>
      <c r="AW10" s="5">
        <v>78</v>
      </c>
      <c r="AX10" s="10">
        <v>8</v>
      </c>
    </row>
    <row r="11" spans="1:50" ht="13.5" thickBot="1">
      <c r="A11" s="2" t="s">
        <v>7</v>
      </c>
      <c r="B11" s="6" t="s">
        <v>28</v>
      </c>
      <c r="C11" s="6" t="s">
        <v>28</v>
      </c>
      <c r="D11" s="6"/>
      <c r="E11" s="6"/>
      <c r="F11" s="6" t="s">
        <v>28</v>
      </c>
      <c r="G11" s="6" t="s">
        <v>29</v>
      </c>
      <c r="H11" s="6" t="s">
        <v>29</v>
      </c>
      <c r="I11" s="6" t="s">
        <v>29</v>
      </c>
      <c r="J11" s="6" t="s">
        <v>30</v>
      </c>
      <c r="K11" s="6" t="s">
        <v>29</v>
      </c>
      <c r="L11" s="6" t="s">
        <v>29</v>
      </c>
      <c r="M11" s="6" t="s">
        <v>28</v>
      </c>
      <c r="N11" s="6"/>
      <c r="O11" s="6"/>
      <c r="P11" s="6" t="s">
        <v>30</v>
      </c>
      <c r="Q11" s="6" t="s">
        <v>30</v>
      </c>
      <c r="R11" s="6" t="s">
        <v>30</v>
      </c>
      <c r="S11" s="6" t="s">
        <v>30</v>
      </c>
      <c r="T11" s="6" t="s">
        <v>30</v>
      </c>
      <c r="U11" s="6" t="s">
        <v>30</v>
      </c>
      <c r="V11" s="6" t="s">
        <v>29</v>
      </c>
      <c r="W11" s="6" t="s">
        <v>29</v>
      </c>
      <c r="X11" s="6" t="s">
        <v>29</v>
      </c>
      <c r="Y11" s="6" t="s">
        <v>30</v>
      </c>
      <c r="Z11" s="6" t="s">
        <v>30</v>
      </c>
      <c r="AA11" s="6" t="s">
        <v>30</v>
      </c>
      <c r="AB11" s="6" t="s">
        <v>30</v>
      </c>
      <c r="AC11" s="6" t="s">
        <v>30</v>
      </c>
      <c r="AD11" s="6" t="s">
        <v>30</v>
      </c>
      <c r="AE11" s="6" t="s">
        <v>30</v>
      </c>
      <c r="AF11" s="6" t="s">
        <v>30</v>
      </c>
      <c r="AG11" s="6" t="s">
        <v>30</v>
      </c>
      <c r="AH11" s="6" t="s">
        <v>30</v>
      </c>
      <c r="AI11" s="6"/>
      <c r="AJ11" s="6"/>
      <c r="AK11" s="6" t="s">
        <v>29</v>
      </c>
      <c r="AL11" s="6" t="s">
        <v>30</v>
      </c>
      <c r="AM11" s="6" t="s">
        <v>29</v>
      </c>
      <c r="AN11" s="6" t="s">
        <v>29</v>
      </c>
      <c r="AO11" s="6"/>
      <c r="AP11" s="6"/>
      <c r="AQ11" s="6" t="s">
        <v>30</v>
      </c>
      <c r="AR11" s="6" t="s">
        <v>29</v>
      </c>
      <c r="AS11" s="6" t="s">
        <v>30</v>
      </c>
      <c r="AT11" s="6"/>
      <c r="AU11" s="6"/>
      <c r="AV11" s="6"/>
      <c r="AW11" s="6" t="s">
        <v>28</v>
      </c>
      <c r="AX11" s="11" t="s">
        <v>28</v>
      </c>
    </row>
    <row r="12" spans="1:50" ht="12.75">
      <c r="A12" s="13" t="s">
        <v>18</v>
      </c>
      <c r="B12" s="7">
        <v>0.5</v>
      </c>
      <c r="C12" s="7">
        <v>0.5</v>
      </c>
      <c r="D12" s="7"/>
      <c r="E12" s="7">
        <v>0.5</v>
      </c>
      <c r="F12" s="7">
        <v>1</v>
      </c>
      <c r="G12" s="7">
        <v>1</v>
      </c>
      <c r="H12" s="7">
        <v>7</v>
      </c>
      <c r="I12" s="7">
        <v>7.5</v>
      </c>
      <c r="J12" s="7">
        <v>11</v>
      </c>
      <c r="K12" s="7">
        <v>13</v>
      </c>
      <c r="L12" s="7">
        <v>14</v>
      </c>
      <c r="M12" s="7">
        <v>0.3</v>
      </c>
      <c r="N12" s="7">
        <v>0.1</v>
      </c>
      <c r="O12" s="7">
        <v>0.8</v>
      </c>
      <c r="P12" s="7">
        <v>1.4</v>
      </c>
      <c r="Q12" s="7">
        <v>1.4</v>
      </c>
      <c r="R12" s="7">
        <v>1.7</v>
      </c>
      <c r="S12" s="7">
        <v>1.3</v>
      </c>
      <c r="T12" s="7">
        <v>1.2</v>
      </c>
      <c r="U12" s="7">
        <v>0.6</v>
      </c>
      <c r="V12" s="7">
        <v>0.5</v>
      </c>
      <c r="W12" s="7">
        <v>0.2</v>
      </c>
      <c r="X12" s="7">
        <v>0.1</v>
      </c>
      <c r="Y12" s="7">
        <v>0.8</v>
      </c>
      <c r="Z12" s="7">
        <v>0.6</v>
      </c>
      <c r="AA12" s="7">
        <v>0.5</v>
      </c>
      <c r="AB12" s="7">
        <v>0.5</v>
      </c>
      <c r="AC12" s="7">
        <v>0.7</v>
      </c>
      <c r="AD12" s="7">
        <v>0.5</v>
      </c>
      <c r="AE12" s="7">
        <v>2</v>
      </c>
      <c r="AF12" s="7">
        <v>1.5</v>
      </c>
      <c r="AG12" s="7">
        <v>1.3</v>
      </c>
      <c r="AH12" s="7">
        <v>0.9</v>
      </c>
      <c r="AI12" s="7">
        <v>1.1</v>
      </c>
      <c r="AK12" s="7">
        <v>9</v>
      </c>
      <c r="AL12" s="7">
        <v>11</v>
      </c>
      <c r="AM12" s="7">
        <v>14</v>
      </c>
      <c r="AN12" s="7">
        <v>15</v>
      </c>
      <c r="AO12" s="7">
        <v>1.5</v>
      </c>
      <c r="AP12" s="7">
        <v>3</v>
      </c>
      <c r="AQ12" s="7">
        <v>6</v>
      </c>
      <c r="AR12" s="7">
        <v>9</v>
      </c>
      <c r="AS12" s="7">
        <v>13</v>
      </c>
      <c r="AT12" s="7">
        <v>14</v>
      </c>
      <c r="AU12" s="7">
        <v>12</v>
      </c>
      <c r="AV12" s="7">
        <v>17</v>
      </c>
      <c r="AW12" s="7">
        <v>0.1</v>
      </c>
      <c r="AX12" s="7">
        <v>0.3</v>
      </c>
    </row>
    <row r="13" spans="1:50" ht="12.75">
      <c r="A13" s="22">
        <v>-3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2.75">
      <c r="A14" s="22">
        <v>-2</v>
      </c>
      <c r="B14" s="7"/>
      <c r="C14" s="7"/>
      <c r="D14" s="7"/>
      <c r="E14" s="7"/>
      <c r="F14" s="7"/>
      <c r="G14" s="7"/>
      <c r="H14" s="23">
        <v>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2.75">
      <c r="A15" s="22">
        <v>-1</v>
      </c>
      <c r="B15" s="7"/>
      <c r="C15" s="7"/>
      <c r="D15" s="7"/>
      <c r="E15" s="7"/>
      <c r="F15" s="7"/>
      <c r="G15" s="7">
        <v>8.2</v>
      </c>
      <c r="H15" s="23">
        <v>27.84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2.75">
      <c r="A16">
        <v>-0.5</v>
      </c>
      <c r="B16">
        <v>0</v>
      </c>
      <c r="C16">
        <v>0</v>
      </c>
      <c r="F16">
        <v>0</v>
      </c>
      <c r="G16">
        <f>Sheet4!A3*0.918</f>
        <v>1.585766052</v>
      </c>
      <c r="H16">
        <v>0.371363</v>
      </c>
      <c r="I16">
        <v>4.100862</v>
      </c>
      <c r="J16">
        <v>8.030283</v>
      </c>
      <c r="K16">
        <v>8.466585</v>
      </c>
      <c r="L16">
        <v>6.36583</v>
      </c>
      <c r="M16">
        <v>0</v>
      </c>
      <c r="P16" s="14">
        <v>5.472223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>
        <v>0</v>
      </c>
      <c r="AG16">
        <v>0.004912</v>
      </c>
      <c r="AH16">
        <v>0.71014</v>
      </c>
      <c r="AK16">
        <v>0</v>
      </c>
      <c r="AL16">
        <v>0</v>
      </c>
      <c r="AM16">
        <v>0.105562</v>
      </c>
      <c r="AN16">
        <v>0.084645</v>
      </c>
      <c r="AQ16">
        <v>7.952906</v>
      </c>
      <c r="AR16">
        <v>8.576335</v>
      </c>
      <c r="AS16">
        <v>7.888402</v>
      </c>
      <c r="AW16">
        <v>0</v>
      </c>
      <c r="AX16">
        <v>0</v>
      </c>
    </row>
    <row r="17" spans="1:50" ht="12.75">
      <c r="A17">
        <v>0</v>
      </c>
      <c r="B17">
        <v>0</v>
      </c>
      <c r="C17">
        <v>0</v>
      </c>
      <c r="F17">
        <v>0</v>
      </c>
      <c r="G17">
        <f>Sheet4!A4*0.918</f>
        <v>4.1510583</v>
      </c>
      <c r="H17">
        <v>3.412061</v>
      </c>
      <c r="I17">
        <v>10.078258</v>
      </c>
      <c r="J17">
        <v>26.551836</v>
      </c>
      <c r="K17">
        <v>18.962329</v>
      </c>
      <c r="L17">
        <v>14.938423</v>
      </c>
      <c r="M17">
        <v>0</v>
      </c>
      <c r="P17" s="14">
        <v>20.335303</v>
      </c>
      <c r="Q17" s="14">
        <v>0.347318</v>
      </c>
      <c r="R17" s="14">
        <v>0.195965</v>
      </c>
      <c r="S17" s="14">
        <v>0.024439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0.729459</v>
      </c>
      <c r="AF17">
        <v>2.261569</v>
      </c>
      <c r="AG17">
        <v>3.900513</v>
      </c>
      <c r="AH17">
        <v>8.443991</v>
      </c>
      <c r="AK17">
        <v>0</v>
      </c>
      <c r="AL17">
        <v>0</v>
      </c>
      <c r="AM17">
        <v>0</v>
      </c>
      <c r="AN17">
        <v>0</v>
      </c>
      <c r="AQ17">
        <v>28.393242</v>
      </c>
      <c r="AR17">
        <v>28.06915</v>
      </c>
      <c r="AS17">
        <v>28.577438</v>
      </c>
      <c r="AW17">
        <v>0</v>
      </c>
      <c r="AX17">
        <v>0</v>
      </c>
    </row>
    <row r="18" spans="1:50" ht="12.75">
      <c r="A18">
        <v>0.5</v>
      </c>
      <c r="B18">
        <v>0</v>
      </c>
      <c r="C18">
        <v>0</v>
      </c>
      <c r="F18">
        <v>0</v>
      </c>
      <c r="G18">
        <f>Sheet4!A5*0.918</f>
        <v>5.740150266000001</v>
      </c>
      <c r="H18">
        <v>6.662018</v>
      </c>
      <c r="I18">
        <v>13.353081</v>
      </c>
      <c r="J18">
        <v>33.420004</v>
      </c>
      <c r="K18">
        <v>22.900704</v>
      </c>
      <c r="L18">
        <v>18.923908</v>
      </c>
      <c r="M18">
        <v>0</v>
      </c>
      <c r="P18" s="14">
        <v>32.497848</v>
      </c>
      <c r="Q18" s="14">
        <v>11.252504</v>
      </c>
      <c r="R18" s="14">
        <v>10.482737</v>
      </c>
      <c r="S18" s="14">
        <v>6.732828</v>
      </c>
      <c r="T18" s="14">
        <v>4.372003</v>
      </c>
      <c r="U18" s="14">
        <v>0.077398</v>
      </c>
      <c r="V18" s="14">
        <v>0</v>
      </c>
      <c r="W18" s="14">
        <v>0</v>
      </c>
      <c r="X18" s="14">
        <v>0</v>
      </c>
      <c r="Y18" s="14">
        <v>0.023116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14.216535</v>
      </c>
      <c r="AF18">
        <v>17.791355</v>
      </c>
      <c r="AG18">
        <v>19.988736</v>
      </c>
      <c r="AH18">
        <v>26.39254</v>
      </c>
      <c r="AK18">
        <v>6.003511</v>
      </c>
      <c r="AL18">
        <v>8.252825</v>
      </c>
      <c r="AM18">
        <v>6.540806</v>
      </c>
      <c r="AN18">
        <v>7.482931</v>
      </c>
      <c r="AQ18">
        <v>34.17571</v>
      </c>
      <c r="AR18">
        <v>29.875988</v>
      </c>
      <c r="AS18">
        <v>34.644342</v>
      </c>
      <c r="AW18">
        <v>0</v>
      </c>
      <c r="AX18">
        <v>0</v>
      </c>
    </row>
    <row r="19" spans="1:50" ht="12.75">
      <c r="A19">
        <v>1</v>
      </c>
      <c r="B19">
        <v>0</v>
      </c>
      <c r="C19">
        <v>0.010631</v>
      </c>
      <c r="F19">
        <v>0.293425</v>
      </c>
      <c r="G19">
        <f>Sheet4!A6*0.918</f>
        <v>5.069708244</v>
      </c>
      <c r="H19">
        <v>6.881703</v>
      </c>
      <c r="I19">
        <v>10.935761</v>
      </c>
      <c r="J19">
        <v>18.342771</v>
      </c>
      <c r="K19">
        <v>17.07827</v>
      </c>
      <c r="L19">
        <v>14.606749</v>
      </c>
      <c r="M19">
        <v>0</v>
      </c>
      <c r="P19" s="14">
        <v>25.717805</v>
      </c>
      <c r="Q19" s="14">
        <v>32.112889</v>
      </c>
      <c r="R19" s="14">
        <v>30.530345</v>
      </c>
      <c r="S19" s="14">
        <v>29.884492</v>
      </c>
      <c r="T19" s="14">
        <v>24.371428</v>
      </c>
      <c r="U19" s="14">
        <v>7.156141</v>
      </c>
      <c r="V19" s="14">
        <v>3.046348</v>
      </c>
      <c r="W19" s="14">
        <v>2.86076</v>
      </c>
      <c r="X19" s="14">
        <v>0.006856</v>
      </c>
      <c r="Y19" s="14">
        <v>6.609483</v>
      </c>
      <c r="Z19" s="14">
        <v>4.416765</v>
      </c>
      <c r="AA19" s="14">
        <v>4.552577</v>
      </c>
      <c r="AB19" s="14">
        <v>2.595074</v>
      </c>
      <c r="AC19" s="14">
        <v>2.740296</v>
      </c>
      <c r="AD19" s="14">
        <v>2.549102</v>
      </c>
      <c r="AE19" s="14">
        <v>33.873726</v>
      </c>
      <c r="AF19">
        <v>36.093979</v>
      </c>
      <c r="AG19">
        <v>35.99066</v>
      </c>
      <c r="AH19">
        <v>34.89358</v>
      </c>
      <c r="AK19">
        <v>20.504284</v>
      </c>
      <c r="AL19">
        <v>25.827684</v>
      </c>
      <c r="AM19">
        <v>21.407087</v>
      </c>
      <c r="AN19">
        <v>21.80413</v>
      </c>
      <c r="AQ19">
        <v>16.903149</v>
      </c>
      <c r="AR19">
        <v>12.492294</v>
      </c>
      <c r="AS19">
        <v>16.859145</v>
      </c>
      <c r="AW19">
        <v>0</v>
      </c>
      <c r="AX19">
        <v>0</v>
      </c>
    </row>
    <row r="20" spans="1:50" ht="12.75">
      <c r="A20">
        <v>1.5</v>
      </c>
      <c r="B20">
        <v>0</v>
      </c>
      <c r="C20">
        <v>0.791029</v>
      </c>
      <c r="F20">
        <v>0.882594</v>
      </c>
      <c r="G20">
        <f>Sheet4!A7*0.918</f>
        <v>2.960873136</v>
      </c>
      <c r="H20">
        <v>4.454869</v>
      </c>
      <c r="I20">
        <v>5.479194</v>
      </c>
      <c r="J20">
        <v>3.141759</v>
      </c>
      <c r="K20">
        <v>7.444127</v>
      </c>
      <c r="L20">
        <v>6.607247</v>
      </c>
      <c r="M20">
        <v>0</v>
      </c>
      <c r="P20" s="14">
        <v>8.562520000000003</v>
      </c>
      <c r="Q20" s="14">
        <v>32.517372</v>
      </c>
      <c r="R20" s="14">
        <v>33.685678</v>
      </c>
      <c r="S20" s="14">
        <v>39.586579</v>
      </c>
      <c r="T20" s="14">
        <v>38.107355</v>
      </c>
      <c r="U20" s="14">
        <v>29.746905</v>
      </c>
      <c r="V20" s="14">
        <v>20.857327</v>
      </c>
      <c r="W20" s="14">
        <v>14.873457</v>
      </c>
      <c r="X20" s="14">
        <v>3.30151</v>
      </c>
      <c r="Y20" s="14">
        <v>31.57581</v>
      </c>
      <c r="Z20" s="14">
        <v>27.013679</v>
      </c>
      <c r="AA20" s="14">
        <v>24.190179</v>
      </c>
      <c r="AB20" s="14">
        <v>21.998725</v>
      </c>
      <c r="AC20" s="14">
        <v>21.284503</v>
      </c>
      <c r="AD20" s="14">
        <v>21.628899</v>
      </c>
      <c r="AE20" s="14">
        <v>33.660064</v>
      </c>
      <c r="AF20">
        <v>28.915617</v>
      </c>
      <c r="AG20">
        <v>26.401115</v>
      </c>
      <c r="AH20">
        <v>17.631594</v>
      </c>
      <c r="AK20">
        <v>31.08091</v>
      </c>
      <c r="AL20">
        <v>33.693068</v>
      </c>
      <c r="AM20">
        <v>29.928576</v>
      </c>
      <c r="AN20">
        <v>28.333905</v>
      </c>
      <c r="AQ20">
        <v>2.212427</v>
      </c>
      <c r="AR20">
        <v>1.230381</v>
      </c>
      <c r="AS20">
        <v>2.052813</v>
      </c>
      <c r="AW20">
        <v>0</v>
      </c>
      <c r="AX20">
        <v>0</v>
      </c>
    </row>
    <row r="21" spans="1:50" ht="12.75">
      <c r="A21">
        <v>2</v>
      </c>
      <c r="B21">
        <v>0</v>
      </c>
      <c r="C21">
        <v>1.416691</v>
      </c>
      <c r="F21">
        <v>2.228045</v>
      </c>
      <c r="G21">
        <f>Sheet4!A8*0.918</f>
        <v>1.605593934</v>
      </c>
      <c r="H21">
        <v>2.66947</v>
      </c>
      <c r="I21">
        <v>1.953418</v>
      </c>
      <c r="J21">
        <v>0</v>
      </c>
      <c r="K21">
        <v>1.584176</v>
      </c>
      <c r="L21">
        <v>1.944465</v>
      </c>
      <c r="M21">
        <v>1.47966</v>
      </c>
      <c r="P21" s="14">
        <v>0.426065</v>
      </c>
      <c r="Q21" s="14">
        <v>11.75894</v>
      </c>
      <c r="R21" s="14">
        <v>15.217753</v>
      </c>
      <c r="S21" s="14">
        <v>19.233521</v>
      </c>
      <c r="T21" s="14">
        <v>22.052693</v>
      </c>
      <c r="U21" s="14">
        <v>37.761009</v>
      </c>
      <c r="V21" s="14">
        <v>37.642153</v>
      </c>
      <c r="W21" s="14">
        <v>23.997766</v>
      </c>
      <c r="X21" s="14">
        <v>10.226753</v>
      </c>
      <c r="Y21" s="14">
        <v>38.315334</v>
      </c>
      <c r="Z21" s="14">
        <v>40.139322</v>
      </c>
      <c r="AA21" s="14">
        <v>38.728047000000004</v>
      </c>
      <c r="AB21" s="14">
        <v>41.809013</v>
      </c>
      <c r="AC21" s="14">
        <v>39.290327000000005</v>
      </c>
      <c r="AD21" s="14">
        <v>41.066758</v>
      </c>
      <c r="AE21" s="14">
        <v>14.027206</v>
      </c>
      <c r="AF21">
        <v>8.459445</v>
      </c>
      <c r="AG21">
        <v>6.977901</v>
      </c>
      <c r="AH21">
        <v>2.175178</v>
      </c>
      <c r="AK21">
        <v>24.28517</v>
      </c>
      <c r="AL21">
        <v>21.254918</v>
      </c>
      <c r="AM21">
        <v>20.666523</v>
      </c>
      <c r="AN21">
        <v>18.776696</v>
      </c>
      <c r="AQ21">
        <v>0</v>
      </c>
      <c r="AR21">
        <v>0</v>
      </c>
      <c r="AS21">
        <v>0</v>
      </c>
      <c r="AW21">
        <v>1.867261</v>
      </c>
      <c r="AX21">
        <v>0</v>
      </c>
    </row>
    <row r="22" spans="1:50" ht="12.75">
      <c r="A22">
        <v>2.5</v>
      </c>
      <c r="B22">
        <v>1.895709</v>
      </c>
      <c r="C22">
        <v>3.225546</v>
      </c>
      <c r="F22">
        <v>4.665779</v>
      </c>
      <c r="G22">
        <f>Sheet4!A9*0.918</f>
        <v>2.100449178</v>
      </c>
      <c r="H22">
        <v>3.304348</v>
      </c>
      <c r="I22">
        <v>1.966397</v>
      </c>
      <c r="J22">
        <v>0.00226</v>
      </c>
      <c r="K22">
        <v>0.747214</v>
      </c>
      <c r="L22">
        <v>1.920181</v>
      </c>
      <c r="M22">
        <v>7.805092</v>
      </c>
      <c r="P22" s="14">
        <v>0</v>
      </c>
      <c r="Q22" s="14">
        <v>0.791795</v>
      </c>
      <c r="R22" s="14">
        <v>1.734242</v>
      </c>
      <c r="S22" s="14">
        <v>2.252701</v>
      </c>
      <c r="T22" s="14">
        <v>3.796402</v>
      </c>
      <c r="U22" s="14">
        <v>16.653225</v>
      </c>
      <c r="V22" s="14">
        <v>25.192093</v>
      </c>
      <c r="W22" s="14">
        <v>21.93404</v>
      </c>
      <c r="X22" s="14">
        <v>14.891745</v>
      </c>
      <c r="Y22" s="14">
        <v>13.667728</v>
      </c>
      <c r="Z22" s="14">
        <v>18.55502</v>
      </c>
      <c r="AA22" s="14">
        <v>23.261507</v>
      </c>
      <c r="AB22" s="14">
        <v>24.605463</v>
      </c>
      <c r="AC22" s="14">
        <v>23.818229</v>
      </c>
      <c r="AD22" s="14">
        <v>24.159681</v>
      </c>
      <c r="AE22" s="14">
        <v>1.243293</v>
      </c>
      <c r="AF22">
        <v>0.308837</v>
      </c>
      <c r="AG22">
        <v>0.183322</v>
      </c>
      <c r="AH22">
        <v>0</v>
      </c>
      <c r="AK22">
        <v>8.279739</v>
      </c>
      <c r="AL22">
        <v>5.036475</v>
      </c>
      <c r="AM22">
        <v>5.636736</v>
      </c>
      <c r="AN22">
        <v>5.063509</v>
      </c>
      <c r="AQ22">
        <v>0.000865</v>
      </c>
      <c r="AR22">
        <v>0.004306</v>
      </c>
      <c r="AS22">
        <v>0.002115</v>
      </c>
      <c r="AW22">
        <v>8.05442</v>
      </c>
      <c r="AX22">
        <v>1.895709</v>
      </c>
    </row>
    <row r="23" spans="1:50" ht="12.75">
      <c r="A23">
        <v>3</v>
      </c>
      <c r="B23">
        <v>6.583498</v>
      </c>
      <c r="C23">
        <v>7.075889</v>
      </c>
      <c r="F23">
        <v>8.131052</v>
      </c>
      <c r="G23">
        <f>Sheet4!A10*0.918</f>
        <v>4.1154564240000004</v>
      </c>
      <c r="H23">
        <v>5.912765</v>
      </c>
      <c r="I23">
        <v>4.00624</v>
      </c>
      <c r="J23">
        <v>0.706144</v>
      </c>
      <c r="K23">
        <v>1.947578</v>
      </c>
      <c r="L23">
        <v>3.626537</v>
      </c>
      <c r="M23">
        <v>14.179032</v>
      </c>
      <c r="P23" s="14">
        <v>0.292764</v>
      </c>
      <c r="Q23" s="14">
        <v>0.004071</v>
      </c>
      <c r="R23" s="14">
        <v>0.004055</v>
      </c>
      <c r="S23" s="14">
        <v>0.002129</v>
      </c>
      <c r="T23" s="14">
        <v>0.00136</v>
      </c>
      <c r="U23" s="14">
        <v>1.537859</v>
      </c>
      <c r="V23" s="14">
        <v>5.127439</v>
      </c>
      <c r="W23" s="14">
        <v>11.795319</v>
      </c>
      <c r="X23" s="14">
        <v>14.534341</v>
      </c>
      <c r="Y23" s="14">
        <v>0.707451</v>
      </c>
      <c r="Z23" s="14">
        <v>1.705387</v>
      </c>
      <c r="AA23" s="14">
        <v>3.909915</v>
      </c>
      <c r="AB23" s="14">
        <v>3.467648</v>
      </c>
      <c r="AC23" s="14">
        <v>3.626589</v>
      </c>
      <c r="AD23" s="14">
        <v>3.38755</v>
      </c>
      <c r="AE23" s="14">
        <v>0</v>
      </c>
      <c r="AF23">
        <v>0</v>
      </c>
      <c r="AG23">
        <v>0</v>
      </c>
      <c r="AH23">
        <v>0</v>
      </c>
      <c r="AK23">
        <v>0.460298</v>
      </c>
      <c r="AL23">
        <v>0.074491</v>
      </c>
      <c r="AM23">
        <v>0.136789</v>
      </c>
      <c r="AN23">
        <v>0.126003</v>
      </c>
      <c r="AQ23">
        <v>0.638893</v>
      </c>
      <c r="AR23">
        <v>1.224922</v>
      </c>
      <c r="AS23">
        <v>0.791391</v>
      </c>
      <c r="AW23">
        <v>13.485782</v>
      </c>
      <c r="AX23">
        <v>6.583498</v>
      </c>
    </row>
    <row r="24" spans="1:50" ht="12.75">
      <c r="A24">
        <v>3.5</v>
      </c>
      <c r="B24">
        <v>11.933299</v>
      </c>
      <c r="C24">
        <v>11.877734</v>
      </c>
      <c r="F24">
        <v>11.684843</v>
      </c>
      <c r="G24">
        <f>Sheet4!A11*0.918</f>
        <v>6.838251768</v>
      </c>
      <c r="H24">
        <v>9.179762</v>
      </c>
      <c r="I24">
        <v>6.263986</v>
      </c>
      <c r="J24">
        <v>1.086418</v>
      </c>
      <c r="K24">
        <v>2.879663</v>
      </c>
      <c r="L24">
        <v>4.800502</v>
      </c>
      <c r="M24">
        <v>17.818194</v>
      </c>
      <c r="P24" s="14">
        <v>1.148503</v>
      </c>
      <c r="Q24" s="14">
        <v>0.350755</v>
      </c>
      <c r="R24" s="14">
        <v>0.908885</v>
      </c>
      <c r="S24" s="14">
        <v>0</v>
      </c>
      <c r="T24" s="14">
        <v>0</v>
      </c>
      <c r="U24" s="14">
        <v>0</v>
      </c>
      <c r="V24" s="14">
        <v>0.06402</v>
      </c>
      <c r="W24" s="14">
        <v>3.982841</v>
      </c>
      <c r="X24" s="14">
        <v>11.419928</v>
      </c>
      <c r="Y24" s="14">
        <v>0</v>
      </c>
      <c r="Z24" s="14">
        <v>0</v>
      </c>
      <c r="AA24" s="14">
        <v>0.001291</v>
      </c>
      <c r="AB24" s="14">
        <v>0.015658</v>
      </c>
      <c r="AC24" s="14">
        <v>0.013583</v>
      </c>
      <c r="AD24" s="14">
        <v>0.014113</v>
      </c>
      <c r="AE24" s="14">
        <v>0</v>
      </c>
      <c r="AF24">
        <v>0.296401</v>
      </c>
      <c r="AG24">
        <v>0.423994</v>
      </c>
      <c r="AH24">
        <v>0.588849</v>
      </c>
      <c r="AK24">
        <v>0</v>
      </c>
      <c r="AL24">
        <v>0.000607</v>
      </c>
      <c r="AM24">
        <v>0.006229</v>
      </c>
      <c r="AN24">
        <v>0.319738</v>
      </c>
      <c r="AQ24">
        <v>1.481368</v>
      </c>
      <c r="AR24">
        <v>2.437357</v>
      </c>
      <c r="AS24">
        <v>1.508123</v>
      </c>
      <c r="AW24">
        <v>15.453693</v>
      </c>
      <c r="AX24">
        <v>11.933299</v>
      </c>
    </row>
    <row r="25" spans="1:50" ht="12.75">
      <c r="A25">
        <v>4</v>
      </c>
      <c r="B25">
        <v>16.185711</v>
      </c>
      <c r="C25">
        <v>15.17391</v>
      </c>
      <c r="F25">
        <v>13.86721</v>
      </c>
      <c r="G25">
        <f>Sheet4!A12*0.918</f>
        <v>9.136292184</v>
      </c>
      <c r="H25">
        <v>11.456162</v>
      </c>
      <c r="I25">
        <v>7.597524</v>
      </c>
      <c r="J25">
        <v>0.869261</v>
      </c>
      <c r="K25">
        <v>3.124598</v>
      </c>
      <c r="L25">
        <v>5.048484</v>
      </c>
      <c r="M25">
        <v>16.913222</v>
      </c>
      <c r="P25" s="14">
        <v>1.052911</v>
      </c>
      <c r="Q25" s="14">
        <v>1.671077</v>
      </c>
      <c r="R25" s="14">
        <v>2.599789</v>
      </c>
      <c r="S25" s="14">
        <v>0</v>
      </c>
      <c r="T25" s="14">
        <v>0.899034</v>
      </c>
      <c r="U25" s="14">
        <v>0.112206</v>
      </c>
      <c r="V25" s="14">
        <v>0.055158</v>
      </c>
      <c r="W25" s="14">
        <v>2.527875</v>
      </c>
      <c r="X25" s="14">
        <v>9.187913</v>
      </c>
      <c r="Y25" s="14">
        <v>0.206219</v>
      </c>
      <c r="Z25" s="14">
        <v>0.063746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>
        <v>1.363442</v>
      </c>
      <c r="AG25">
        <v>1.381844</v>
      </c>
      <c r="AH25">
        <v>1.344508</v>
      </c>
      <c r="AK25">
        <v>0.465612</v>
      </c>
      <c r="AL25">
        <v>0.549434</v>
      </c>
      <c r="AM25">
        <v>1.831029</v>
      </c>
      <c r="AN25">
        <v>2.753431</v>
      </c>
      <c r="AQ25">
        <v>1.663077</v>
      </c>
      <c r="AR25">
        <v>3.031498</v>
      </c>
      <c r="AS25">
        <v>1.539182</v>
      </c>
      <c r="AW25">
        <v>14.143848</v>
      </c>
      <c r="AX25">
        <v>16.185711</v>
      </c>
    </row>
    <row r="26" spans="1:50" ht="12.75">
      <c r="A26">
        <v>4.5</v>
      </c>
      <c r="B26">
        <v>16.81684</v>
      </c>
      <c r="C26">
        <v>15.454673</v>
      </c>
      <c r="F26">
        <v>13.972682</v>
      </c>
      <c r="G26">
        <f>Sheet4!A13*0.918</f>
        <v>10.084143708000001</v>
      </c>
      <c r="H26">
        <v>11.633029</v>
      </c>
      <c r="I26">
        <v>7.617948</v>
      </c>
      <c r="J26">
        <v>0.794033</v>
      </c>
      <c r="K26">
        <v>2.991211</v>
      </c>
      <c r="L26">
        <v>4.727296</v>
      </c>
      <c r="M26">
        <v>12.962067</v>
      </c>
      <c r="P26" s="14">
        <v>0.618631</v>
      </c>
      <c r="Q26" s="14">
        <v>1.636937</v>
      </c>
      <c r="R26" s="14">
        <v>1.992499</v>
      </c>
      <c r="S26" s="14">
        <v>0</v>
      </c>
      <c r="T26" s="14">
        <v>1.515561</v>
      </c>
      <c r="U26" s="14">
        <v>1.221772</v>
      </c>
      <c r="V26" s="14">
        <v>1.549213</v>
      </c>
      <c r="W26" s="14">
        <v>3.826027</v>
      </c>
      <c r="X26" s="14">
        <v>8.413529</v>
      </c>
      <c r="Y26" s="14">
        <v>1.444151</v>
      </c>
      <c r="Z26" s="14">
        <v>1.262372</v>
      </c>
      <c r="AA26" s="14">
        <v>1.084303</v>
      </c>
      <c r="AB26" s="14">
        <v>0.871479</v>
      </c>
      <c r="AC26" s="14">
        <v>1.302172</v>
      </c>
      <c r="AD26" s="14">
        <v>0.960467</v>
      </c>
      <c r="AE26" s="14">
        <v>0</v>
      </c>
      <c r="AF26">
        <v>1.132077</v>
      </c>
      <c r="AG26">
        <v>1.078419</v>
      </c>
      <c r="AH26">
        <v>1.119406</v>
      </c>
      <c r="AK26">
        <v>1.833859</v>
      </c>
      <c r="AL26">
        <v>1.14218</v>
      </c>
      <c r="AM26">
        <v>3.445864</v>
      </c>
      <c r="AN26">
        <v>4.264455</v>
      </c>
      <c r="AQ26">
        <v>1.556646</v>
      </c>
      <c r="AR26">
        <v>3.015073</v>
      </c>
      <c r="AS26">
        <v>1.3642</v>
      </c>
      <c r="AW26">
        <v>11.765095</v>
      </c>
      <c r="AX26">
        <v>16.81684</v>
      </c>
    </row>
    <row r="27" spans="1:50" ht="12.75">
      <c r="A27">
        <v>5</v>
      </c>
      <c r="B27">
        <v>14.073583</v>
      </c>
      <c r="C27">
        <v>13.189479</v>
      </c>
      <c r="F27">
        <v>12.307078</v>
      </c>
      <c r="G27">
        <f>Sheet4!A14*0.918</f>
        <v>9.482015574</v>
      </c>
      <c r="H27">
        <v>9.824442</v>
      </c>
      <c r="I27">
        <v>6.602062</v>
      </c>
      <c r="J27">
        <v>0.939829</v>
      </c>
      <c r="K27">
        <v>2.66523</v>
      </c>
      <c r="L27">
        <v>4.096137</v>
      </c>
      <c r="M27">
        <v>8.730253</v>
      </c>
      <c r="P27" s="14">
        <v>0.387414</v>
      </c>
      <c r="Q27" s="14">
        <v>1.049325</v>
      </c>
      <c r="R27" s="14">
        <v>0.675871</v>
      </c>
      <c r="S27" s="14">
        <v>0</v>
      </c>
      <c r="T27" s="14">
        <v>0.928355</v>
      </c>
      <c r="U27" s="14">
        <v>1.328186</v>
      </c>
      <c r="V27" s="14">
        <v>2.050621</v>
      </c>
      <c r="W27" s="14">
        <v>4.120339</v>
      </c>
      <c r="X27" s="14">
        <v>7.657478</v>
      </c>
      <c r="Y27" s="14">
        <v>1.475224</v>
      </c>
      <c r="Z27" s="14">
        <v>1.575784</v>
      </c>
      <c r="AA27" s="14">
        <v>1.443682</v>
      </c>
      <c r="AB27" s="14">
        <v>1.344507</v>
      </c>
      <c r="AC27" s="14">
        <v>1.928115</v>
      </c>
      <c r="AD27" s="14">
        <v>1.552806</v>
      </c>
      <c r="AE27" s="14">
        <v>0</v>
      </c>
      <c r="AF27">
        <v>0.428021</v>
      </c>
      <c r="AG27">
        <v>0.451794</v>
      </c>
      <c r="AH27">
        <v>0.73323</v>
      </c>
      <c r="AK27">
        <v>2.017004</v>
      </c>
      <c r="AL27">
        <v>0.916904</v>
      </c>
      <c r="AM27">
        <v>3.27089</v>
      </c>
      <c r="AN27">
        <v>3.712388</v>
      </c>
      <c r="AQ27">
        <v>1.251191</v>
      </c>
      <c r="AR27">
        <v>2.399027</v>
      </c>
      <c r="AS27">
        <v>1.090039</v>
      </c>
      <c r="AW27">
        <v>9.574351</v>
      </c>
      <c r="AX27">
        <v>14.073583</v>
      </c>
    </row>
    <row r="28" spans="1:50" ht="12.75">
      <c r="A28">
        <v>5.5</v>
      </c>
      <c r="B28">
        <v>10.13827</v>
      </c>
      <c r="C28">
        <v>9.912916</v>
      </c>
      <c r="F28">
        <v>9.693107</v>
      </c>
      <c r="G28">
        <f>Sheet4!A15*0.918</f>
        <v>7.8372744480000005</v>
      </c>
      <c r="H28">
        <v>7.166914</v>
      </c>
      <c r="I28">
        <v>5.173888</v>
      </c>
      <c r="J28">
        <v>1.051396</v>
      </c>
      <c r="K28">
        <v>2.201635</v>
      </c>
      <c r="L28">
        <v>3.282413</v>
      </c>
      <c r="M28">
        <v>5.796152</v>
      </c>
      <c r="P28" s="14">
        <v>0.358958</v>
      </c>
      <c r="Q28" s="14">
        <v>0.840565</v>
      </c>
      <c r="R28" s="14">
        <v>0.036119</v>
      </c>
      <c r="S28" s="14">
        <v>0</v>
      </c>
      <c r="T28" s="14">
        <v>0.437308</v>
      </c>
      <c r="U28" s="14">
        <v>0.739552</v>
      </c>
      <c r="V28" s="14">
        <v>1.2451</v>
      </c>
      <c r="W28" s="14">
        <v>3.074477</v>
      </c>
      <c r="X28" s="14">
        <v>6.164704</v>
      </c>
      <c r="Y28" s="14">
        <v>0.898464</v>
      </c>
      <c r="Z28" s="14">
        <v>0.995131</v>
      </c>
      <c r="AA28" s="14">
        <v>0.724219</v>
      </c>
      <c r="AB28" s="14">
        <v>0.718031</v>
      </c>
      <c r="AC28" s="14">
        <v>1.327861</v>
      </c>
      <c r="AD28" s="14">
        <v>1.012694</v>
      </c>
      <c r="AE28" s="14">
        <v>0</v>
      </c>
      <c r="AF28">
        <v>0.105055</v>
      </c>
      <c r="AG28">
        <v>0.241377</v>
      </c>
      <c r="AH28">
        <v>0.592813</v>
      </c>
      <c r="AK28">
        <v>1.361705</v>
      </c>
      <c r="AL28">
        <v>0.554791</v>
      </c>
      <c r="AM28">
        <v>2.114191</v>
      </c>
      <c r="AN28">
        <v>2.228528</v>
      </c>
      <c r="AQ28">
        <v>0.842765</v>
      </c>
      <c r="AR28">
        <v>1.575921</v>
      </c>
      <c r="AS28">
        <v>0.753136</v>
      </c>
      <c r="AW28">
        <v>7.557994</v>
      </c>
      <c r="AX28">
        <v>10.13827</v>
      </c>
    </row>
    <row r="29" spans="1:50" ht="12.75">
      <c r="A29">
        <v>6</v>
      </c>
      <c r="B29">
        <v>6.766884</v>
      </c>
      <c r="C29">
        <v>6.835176</v>
      </c>
      <c r="F29">
        <v>6.922445</v>
      </c>
      <c r="G29">
        <f>Sheet4!A16*0.918</f>
        <v>5.852031516</v>
      </c>
      <c r="H29">
        <v>4.791698</v>
      </c>
      <c r="I29">
        <v>3.824751</v>
      </c>
      <c r="J29">
        <v>1.010278</v>
      </c>
      <c r="K29">
        <v>1.689559</v>
      </c>
      <c r="L29">
        <v>2.42632</v>
      </c>
      <c r="M29">
        <v>4.079854</v>
      </c>
      <c r="P29" s="14">
        <v>0.374978</v>
      </c>
      <c r="Q29" s="14">
        <v>0.960479</v>
      </c>
      <c r="R29" s="14">
        <v>0.111362</v>
      </c>
      <c r="S29" s="14">
        <v>0.204096</v>
      </c>
      <c r="T29" s="14">
        <v>0.447464</v>
      </c>
      <c r="U29" s="14">
        <v>0.478094</v>
      </c>
      <c r="V29" s="14">
        <v>0.59398</v>
      </c>
      <c r="W29" s="14">
        <v>1.924619</v>
      </c>
      <c r="X29" s="14">
        <v>4.349134</v>
      </c>
      <c r="Y29" s="14">
        <v>0.69793</v>
      </c>
      <c r="Z29" s="14">
        <v>0.643563</v>
      </c>
      <c r="AA29" s="14">
        <v>0.215865</v>
      </c>
      <c r="AB29" s="14">
        <v>0.246111</v>
      </c>
      <c r="AC29" s="14">
        <v>0.832675</v>
      </c>
      <c r="AD29" s="14">
        <v>0.554816</v>
      </c>
      <c r="AE29" s="14">
        <v>0.243778</v>
      </c>
      <c r="AF29">
        <v>0.268765</v>
      </c>
      <c r="AG29">
        <v>0.366281</v>
      </c>
      <c r="AH29">
        <v>0.656639</v>
      </c>
      <c r="AK29">
        <v>0.663597</v>
      </c>
      <c r="AL29">
        <v>0.364881</v>
      </c>
      <c r="AM29">
        <v>1.057889</v>
      </c>
      <c r="AN29">
        <v>1.066349</v>
      </c>
      <c r="AQ29">
        <v>0.526087</v>
      </c>
      <c r="AR29">
        <v>1.002416</v>
      </c>
      <c r="AS29">
        <v>0.488557</v>
      </c>
      <c r="AW29">
        <v>5.541715</v>
      </c>
      <c r="AX29">
        <v>6.766884</v>
      </c>
    </row>
    <row r="30" spans="1:50" ht="12.75">
      <c r="A30">
        <v>6.5</v>
      </c>
      <c r="B30">
        <v>4.448752</v>
      </c>
      <c r="C30">
        <v>4.468005</v>
      </c>
      <c r="F30">
        <v>4.569315</v>
      </c>
      <c r="G30">
        <f>Sheet4!A17*0.918</f>
        <v>4.073561658</v>
      </c>
      <c r="H30">
        <v>3.165223</v>
      </c>
      <c r="I30">
        <v>2.758946</v>
      </c>
      <c r="J30">
        <v>0.878898</v>
      </c>
      <c r="K30">
        <v>1.249823</v>
      </c>
      <c r="L30">
        <v>1.695906</v>
      </c>
      <c r="M30">
        <v>2.939722</v>
      </c>
      <c r="P30" s="14">
        <v>0.382189</v>
      </c>
      <c r="Q30" s="14">
        <v>1.025624</v>
      </c>
      <c r="R30" s="14">
        <v>0.318571</v>
      </c>
      <c r="S30" s="14">
        <v>0.417404</v>
      </c>
      <c r="T30" s="14">
        <v>0.619053</v>
      </c>
      <c r="U30" s="14">
        <v>0.588486</v>
      </c>
      <c r="V30" s="14">
        <v>0.496237</v>
      </c>
      <c r="W30" s="14">
        <v>1.301112</v>
      </c>
      <c r="X30" s="14">
        <v>2.846776</v>
      </c>
      <c r="Y30" s="14">
        <v>0.837341</v>
      </c>
      <c r="Z30" s="14">
        <v>0.69557</v>
      </c>
      <c r="AA30" s="14">
        <v>0.249457</v>
      </c>
      <c r="AB30" s="14">
        <v>0.292849</v>
      </c>
      <c r="AC30" s="14">
        <v>0.78241</v>
      </c>
      <c r="AD30" s="14">
        <v>0.555395</v>
      </c>
      <c r="AE30" s="14">
        <v>0.404627</v>
      </c>
      <c r="AF30">
        <v>0.427161</v>
      </c>
      <c r="AG30">
        <v>0.50591</v>
      </c>
      <c r="AH30">
        <v>0.770832</v>
      </c>
      <c r="AK30">
        <v>0.332656</v>
      </c>
      <c r="AL30">
        <v>0.30588</v>
      </c>
      <c r="AM30">
        <v>0.564774</v>
      </c>
      <c r="AN30">
        <v>0.598137</v>
      </c>
      <c r="AQ30">
        <v>0.402482</v>
      </c>
      <c r="AR30">
        <v>0.803057</v>
      </c>
      <c r="AS30">
        <v>0.384577</v>
      </c>
      <c r="AW30">
        <v>3.727373</v>
      </c>
      <c r="AX30">
        <v>4.448752</v>
      </c>
    </row>
    <row r="31" spans="1:50" ht="12.75">
      <c r="A31">
        <v>7</v>
      </c>
      <c r="B31">
        <v>2.922477</v>
      </c>
      <c r="C31">
        <v>2.82913</v>
      </c>
      <c r="F31">
        <v>2.869041</v>
      </c>
      <c r="G31">
        <f>Sheet4!A18*0.918</f>
        <v>2.733577254</v>
      </c>
      <c r="H31">
        <v>2.158278</v>
      </c>
      <c r="I31">
        <v>1.967979</v>
      </c>
      <c r="J31">
        <v>0.734507</v>
      </c>
      <c r="K31">
        <v>0.931764</v>
      </c>
      <c r="L31">
        <v>1.173954</v>
      </c>
      <c r="M31">
        <v>2.000904</v>
      </c>
      <c r="P31" s="14">
        <v>0.393005</v>
      </c>
      <c r="Q31" s="14">
        <v>0.905113</v>
      </c>
      <c r="R31" s="14">
        <v>0.351461</v>
      </c>
      <c r="S31" s="14">
        <v>0.448066</v>
      </c>
      <c r="T31" s="14">
        <v>0.64906</v>
      </c>
      <c r="U31" s="14">
        <v>0.682617</v>
      </c>
      <c r="V31" s="14">
        <v>0.566021</v>
      </c>
      <c r="W31" s="14">
        <v>1.018817</v>
      </c>
      <c r="X31" s="14">
        <v>1.852855</v>
      </c>
      <c r="Y31" s="14">
        <v>0.91106</v>
      </c>
      <c r="Z31" s="14">
        <v>0.775119</v>
      </c>
      <c r="AA31" s="14">
        <v>0.428709</v>
      </c>
      <c r="AB31" s="14">
        <v>0.478591</v>
      </c>
      <c r="AC31" s="14">
        <v>0.820022</v>
      </c>
      <c r="AD31" s="14">
        <v>0.668323</v>
      </c>
      <c r="AE31" s="14">
        <v>0.406193</v>
      </c>
      <c r="AF31">
        <v>0.474865</v>
      </c>
      <c r="AG31">
        <v>0.526252</v>
      </c>
      <c r="AH31">
        <v>0.826304</v>
      </c>
      <c r="AK31">
        <v>0.308136</v>
      </c>
      <c r="AL31">
        <v>0.296844</v>
      </c>
      <c r="AM31">
        <v>0.484615</v>
      </c>
      <c r="AN31">
        <v>0.538332</v>
      </c>
      <c r="AQ31">
        <v>0.40191</v>
      </c>
      <c r="AR31">
        <v>0.795808</v>
      </c>
      <c r="AS31">
        <v>0.389498</v>
      </c>
      <c r="AW31">
        <v>2.368506</v>
      </c>
      <c r="AX31">
        <v>2.922477</v>
      </c>
    </row>
    <row r="32" spans="1:50" ht="12.75">
      <c r="A32">
        <v>7.5</v>
      </c>
      <c r="B32">
        <v>1.935753</v>
      </c>
      <c r="C32">
        <v>1.81644</v>
      </c>
      <c r="F32">
        <v>1.832571</v>
      </c>
      <c r="G32">
        <f>Sheet4!A19*0.918</f>
        <v>1.878187608</v>
      </c>
      <c r="H32">
        <v>1.543271</v>
      </c>
      <c r="I32">
        <v>1.427096</v>
      </c>
      <c r="J32">
        <v>0.61204</v>
      </c>
      <c r="K32">
        <v>0.726606</v>
      </c>
      <c r="L32">
        <v>0.85999</v>
      </c>
      <c r="M32">
        <v>1.285881</v>
      </c>
      <c r="P32" s="14">
        <v>0.412484</v>
      </c>
      <c r="Q32" s="14">
        <v>0.71714</v>
      </c>
      <c r="R32" s="14">
        <v>0.307165</v>
      </c>
      <c r="S32" s="14">
        <v>0.378533</v>
      </c>
      <c r="T32" s="14">
        <v>0.544361</v>
      </c>
      <c r="U32" s="14">
        <v>0.606174</v>
      </c>
      <c r="V32" s="14">
        <v>0.518551</v>
      </c>
      <c r="W32" s="14">
        <v>0.799516</v>
      </c>
      <c r="X32" s="14">
        <v>1.266906</v>
      </c>
      <c r="Y32" s="14">
        <v>0.792206</v>
      </c>
      <c r="Z32" s="14">
        <v>0.686794</v>
      </c>
      <c r="AA32" s="14">
        <v>0.455735</v>
      </c>
      <c r="AB32" s="14">
        <v>0.506611</v>
      </c>
      <c r="AC32" s="14">
        <v>0.713693</v>
      </c>
      <c r="AD32" s="14">
        <v>0.626579</v>
      </c>
      <c r="AE32" s="14">
        <v>0.349431</v>
      </c>
      <c r="AF32">
        <v>0.446056</v>
      </c>
      <c r="AG32">
        <v>0.47038</v>
      </c>
      <c r="AH32">
        <v>0.794344</v>
      </c>
      <c r="AK32">
        <v>0.377798</v>
      </c>
      <c r="AL32">
        <v>0.31098</v>
      </c>
      <c r="AM32">
        <v>0.523825</v>
      </c>
      <c r="AN32">
        <v>0.558669</v>
      </c>
      <c r="AQ32">
        <v>0.412649</v>
      </c>
      <c r="AR32">
        <v>0.788459</v>
      </c>
      <c r="AS32">
        <v>0.407902</v>
      </c>
      <c r="AW32">
        <v>1.542105</v>
      </c>
      <c r="AX32">
        <v>1.935753</v>
      </c>
    </row>
    <row r="33" spans="1:50" ht="12.75">
      <c r="A33">
        <v>8</v>
      </c>
      <c r="B33">
        <v>1.373327</v>
      </c>
      <c r="C33">
        <v>1.289131</v>
      </c>
      <c r="F33">
        <v>1.314581</v>
      </c>
      <c r="G33">
        <f>Sheet4!A20*0.918</f>
        <v>1.432532574</v>
      </c>
      <c r="H33">
        <v>1.190205</v>
      </c>
      <c r="I33">
        <v>1.111606</v>
      </c>
      <c r="J33">
        <v>0.516761</v>
      </c>
      <c r="K33">
        <v>0.601544</v>
      </c>
      <c r="L33">
        <v>0.697404</v>
      </c>
      <c r="M33">
        <v>0.8836</v>
      </c>
      <c r="P33" s="14">
        <v>0.424312</v>
      </c>
      <c r="Q33" s="14">
        <v>0.578116</v>
      </c>
      <c r="R33" s="14">
        <v>0.273834</v>
      </c>
      <c r="S33" s="14">
        <v>0.307335</v>
      </c>
      <c r="T33" s="14">
        <v>0.426838</v>
      </c>
      <c r="U33" s="14">
        <v>0.46263</v>
      </c>
      <c r="V33" s="14">
        <v>0.385975</v>
      </c>
      <c r="W33" s="14">
        <v>0.593649</v>
      </c>
      <c r="X33" s="14">
        <v>0.942921</v>
      </c>
      <c r="Y33" s="14">
        <v>0.606831</v>
      </c>
      <c r="Z33" s="14">
        <v>0.518257</v>
      </c>
      <c r="AA33" s="14">
        <v>0.361012</v>
      </c>
      <c r="AB33" s="14">
        <v>0.408623</v>
      </c>
      <c r="AC33" s="14">
        <v>0.530463</v>
      </c>
      <c r="AD33" s="14">
        <v>0.47818</v>
      </c>
      <c r="AE33" s="14">
        <v>0.300793</v>
      </c>
      <c r="AF33">
        <v>0.399304</v>
      </c>
      <c r="AG33">
        <v>0.40163</v>
      </c>
      <c r="AH33">
        <v>0.69964</v>
      </c>
      <c r="AK33">
        <v>0.414734</v>
      </c>
      <c r="AL33">
        <v>0.328381</v>
      </c>
      <c r="AM33">
        <v>0.526602</v>
      </c>
      <c r="AN33">
        <v>0.533739</v>
      </c>
      <c r="AQ33">
        <v>0.387213</v>
      </c>
      <c r="AR33">
        <v>0.721875</v>
      </c>
      <c r="AS33">
        <v>0.393449</v>
      </c>
      <c r="AW33">
        <v>1.128613</v>
      </c>
      <c r="AX33">
        <v>1.373327</v>
      </c>
    </row>
    <row r="34" spans="1:50" ht="12.75">
      <c r="A34">
        <v>8.5</v>
      </c>
      <c r="B34">
        <v>1.098765</v>
      </c>
      <c r="C34">
        <v>1.047452</v>
      </c>
      <c r="F34">
        <v>1.08226</v>
      </c>
      <c r="G34">
        <f>Sheet4!A21*0.918</f>
        <v>1.220212944</v>
      </c>
      <c r="H34">
        <v>0.994236</v>
      </c>
      <c r="I34">
        <v>0.935644</v>
      </c>
      <c r="J34">
        <v>0.434282</v>
      </c>
      <c r="K34">
        <v>0.510014</v>
      </c>
      <c r="L34">
        <v>0.599345</v>
      </c>
      <c r="M34">
        <v>0.723991</v>
      </c>
      <c r="P34" s="14">
        <v>0.404094</v>
      </c>
      <c r="Q34" s="14">
        <v>0.488646</v>
      </c>
      <c r="R34" s="14">
        <v>0.254998</v>
      </c>
      <c r="S34" s="14">
        <v>0.251684</v>
      </c>
      <c r="T34" s="14">
        <v>0.344241</v>
      </c>
      <c r="U34" s="14">
        <v>0.352659</v>
      </c>
      <c r="V34" s="14">
        <v>0.273096</v>
      </c>
      <c r="W34" s="14">
        <v>0.442126</v>
      </c>
      <c r="X34" s="14">
        <v>0.758332</v>
      </c>
      <c r="Y34" s="14">
        <v>0.460769</v>
      </c>
      <c r="Z34" s="14">
        <v>0.381876</v>
      </c>
      <c r="AA34" s="14">
        <v>0.260706</v>
      </c>
      <c r="AB34" s="14">
        <v>0.305182</v>
      </c>
      <c r="AC34" s="14">
        <v>0.381802</v>
      </c>
      <c r="AD34" s="14">
        <v>0.346217</v>
      </c>
      <c r="AE34" s="14">
        <v>0.257157</v>
      </c>
      <c r="AF34">
        <v>0.345105</v>
      </c>
      <c r="AG34">
        <v>0.333098</v>
      </c>
      <c r="AH34">
        <v>0.569829</v>
      </c>
      <c r="AK34">
        <v>0.406778</v>
      </c>
      <c r="AL34">
        <v>0.32846</v>
      </c>
      <c r="AM34">
        <v>0.483056</v>
      </c>
      <c r="AN34">
        <v>0.478043</v>
      </c>
      <c r="AQ34">
        <v>0.330274</v>
      </c>
      <c r="AR34">
        <v>0.6083</v>
      </c>
      <c r="AS34">
        <v>0.344453</v>
      </c>
      <c r="AW34">
        <v>0.922992</v>
      </c>
      <c r="AX34">
        <v>1.098765</v>
      </c>
    </row>
    <row r="35" spans="1:50" ht="12.75">
      <c r="A35">
        <v>9</v>
      </c>
      <c r="B35">
        <v>0.95966</v>
      </c>
      <c r="C35">
        <v>0.916162</v>
      </c>
      <c r="F35">
        <v>0.949532</v>
      </c>
      <c r="G35">
        <f>Sheet4!A22*0.918</f>
        <v>1.0780670700000001</v>
      </c>
      <c r="H35">
        <v>0.863824</v>
      </c>
      <c r="I35">
        <v>0.805987</v>
      </c>
      <c r="J35">
        <v>0.357821</v>
      </c>
      <c r="K35">
        <v>0.422867</v>
      </c>
      <c r="L35">
        <v>0.507494</v>
      </c>
      <c r="M35">
        <v>0.656064</v>
      </c>
      <c r="N35" s="18"/>
      <c r="O35" s="18"/>
      <c r="P35" s="14">
        <v>0.351821</v>
      </c>
      <c r="Q35" s="14">
        <v>0.411336</v>
      </c>
      <c r="R35" s="14">
        <v>0.222887</v>
      </c>
      <c r="S35" s="14">
        <v>0.196917</v>
      </c>
      <c r="T35" s="14">
        <v>0.281739</v>
      </c>
      <c r="U35" s="14">
        <v>0.284387</v>
      </c>
      <c r="V35" s="14">
        <v>0.207639</v>
      </c>
      <c r="W35" s="14">
        <v>0.348686</v>
      </c>
      <c r="X35" s="14">
        <v>0.632901</v>
      </c>
      <c r="Y35" s="14">
        <v>0.368315</v>
      </c>
      <c r="Z35" s="14">
        <v>0.299187</v>
      </c>
      <c r="AA35" s="14">
        <v>0.132795</v>
      </c>
      <c r="AB35" s="14">
        <v>0.236566</v>
      </c>
      <c r="AC35" s="14">
        <v>0.291371</v>
      </c>
      <c r="AD35" s="14">
        <v>0.267789</v>
      </c>
      <c r="AE35" s="14">
        <v>0.204618</v>
      </c>
      <c r="AF35">
        <v>0.281773</v>
      </c>
      <c r="AG35">
        <v>0.262727</v>
      </c>
      <c r="AH35">
        <v>0.440433</v>
      </c>
      <c r="AK35">
        <v>0.378612</v>
      </c>
      <c r="AL35">
        <v>0.304735</v>
      </c>
      <c r="AM35">
        <v>0.42425</v>
      </c>
      <c r="AN35">
        <v>0.421409</v>
      </c>
      <c r="AQ35">
        <v>0.266783</v>
      </c>
      <c r="AR35">
        <v>0.480192</v>
      </c>
      <c r="AS35">
        <v>0.282816</v>
      </c>
      <c r="AW35">
        <v>0.781666</v>
      </c>
      <c r="AX35">
        <v>0.95966</v>
      </c>
    </row>
    <row r="36" spans="1:50" ht="12.75">
      <c r="A36">
        <v>9.5</v>
      </c>
      <c r="B36">
        <v>0.826185</v>
      </c>
      <c r="C36">
        <v>0.779389</v>
      </c>
      <c r="F36">
        <v>0.804538</v>
      </c>
      <c r="G36">
        <f>Sheet4!A23*0.918</f>
        <v>0.894387204</v>
      </c>
      <c r="H36">
        <v>0.718611</v>
      </c>
      <c r="I36">
        <v>0.651794</v>
      </c>
      <c r="J36">
        <v>0.279819</v>
      </c>
      <c r="K36">
        <v>0.323775</v>
      </c>
      <c r="L36">
        <v>0.394917</v>
      </c>
      <c r="M36">
        <v>0.560458</v>
      </c>
      <c r="N36" s="17"/>
      <c r="O36" s="17"/>
      <c r="P36" s="14">
        <v>0.272731</v>
      </c>
      <c r="Q36" s="14">
        <v>0.320359</v>
      </c>
      <c r="R36" s="14">
        <v>0.095785</v>
      </c>
      <c r="S36" s="14">
        <v>0.079273</v>
      </c>
      <c r="T36" s="14">
        <v>0.205743</v>
      </c>
      <c r="U36" s="14">
        <v>0.210697</v>
      </c>
      <c r="V36" s="14">
        <v>0.12903</v>
      </c>
      <c r="W36" s="14">
        <v>0.267398</v>
      </c>
      <c r="X36" s="14">
        <v>0.506656</v>
      </c>
      <c r="Y36" s="14">
        <v>0.286349</v>
      </c>
      <c r="Z36" s="14">
        <v>0.226087</v>
      </c>
      <c r="AA36" s="14">
        <v>0</v>
      </c>
      <c r="AB36" s="14">
        <v>0.099869</v>
      </c>
      <c r="AC36" s="14">
        <v>0.216707</v>
      </c>
      <c r="AD36" s="14">
        <v>0.170632</v>
      </c>
      <c r="AE36" s="14">
        <v>0.083121</v>
      </c>
      <c r="AF36">
        <v>0.201171</v>
      </c>
      <c r="AG36">
        <v>0.109136</v>
      </c>
      <c r="AH36">
        <v>0.325626</v>
      </c>
      <c r="AI36" s="17"/>
      <c r="AK36">
        <v>0.3358</v>
      </c>
      <c r="AL36">
        <v>0.259128</v>
      </c>
      <c r="AM36">
        <v>0.356641</v>
      </c>
      <c r="AN36">
        <v>0.359234</v>
      </c>
      <c r="AQ36">
        <v>0.200362</v>
      </c>
      <c r="AR36">
        <v>0.347763</v>
      </c>
      <c r="AS36">
        <v>0.214331</v>
      </c>
      <c r="AW36">
        <v>0.631716</v>
      </c>
      <c r="AX36">
        <v>0.826185</v>
      </c>
    </row>
    <row r="37" spans="1:50" ht="12.75">
      <c r="A37">
        <v>10</v>
      </c>
      <c r="B37">
        <v>0.733201</v>
      </c>
      <c r="C37">
        <v>0.683495</v>
      </c>
      <c r="E37" s="17"/>
      <c r="F37">
        <v>0.699988</v>
      </c>
      <c r="G37">
        <f>Sheet4!A24*0.918</f>
        <v>0.737017218</v>
      </c>
      <c r="H37">
        <v>0.606542</v>
      </c>
      <c r="I37">
        <v>0.527821</v>
      </c>
      <c r="J37">
        <v>0.21018</v>
      </c>
      <c r="K37">
        <v>0.248513</v>
      </c>
      <c r="L37">
        <v>0.307942</v>
      </c>
      <c r="M37">
        <v>0.470925</v>
      </c>
      <c r="N37" s="17"/>
      <c r="O37" s="17"/>
      <c r="P37" s="14">
        <v>0.11344</v>
      </c>
      <c r="Q37" s="14">
        <v>0.228716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0.198546</v>
      </c>
      <c r="X37" s="14">
        <v>0.413901</v>
      </c>
      <c r="Y37" s="14">
        <v>0.116214</v>
      </c>
      <c r="Z37" s="14">
        <v>0.04634</v>
      </c>
      <c r="AA37" s="14">
        <v>0</v>
      </c>
      <c r="AB37" s="14">
        <v>0</v>
      </c>
      <c r="AC37" s="14">
        <v>0.099179</v>
      </c>
      <c r="AD37" s="14">
        <v>0</v>
      </c>
      <c r="AE37" s="14">
        <v>0</v>
      </c>
      <c r="AF37">
        <v>0</v>
      </c>
      <c r="AG37">
        <v>0</v>
      </c>
      <c r="AH37">
        <v>0.24193</v>
      </c>
      <c r="AI37" s="17"/>
      <c r="AK37">
        <v>0.281071</v>
      </c>
      <c r="AL37">
        <v>0.190913</v>
      </c>
      <c r="AM37">
        <v>0.282982</v>
      </c>
      <c r="AN37">
        <v>0.287442</v>
      </c>
      <c r="AQ37">
        <v>0</v>
      </c>
      <c r="AR37">
        <v>0.2515</v>
      </c>
      <c r="AS37">
        <v>0.02409</v>
      </c>
      <c r="AW37">
        <v>0.529535</v>
      </c>
      <c r="AX37">
        <v>0.733201</v>
      </c>
    </row>
    <row r="38" spans="1:50" ht="12.75">
      <c r="A38">
        <v>10.5</v>
      </c>
      <c r="B38">
        <v>0.692745</v>
      </c>
      <c r="C38">
        <v>0.64219</v>
      </c>
      <c r="E38" s="16"/>
      <c r="F38">
        <v>0.653214</v>
      </c>
      <c r="G38">
        <f>Sheet4!A25*0.918</f>
        <v>0.647879418</v>
      </c>
      <c r="H38">
        <v>0.551424</v>
      </c>
      <c r="I38">
        <v>0.462896</v>
      </c>
      <c r="J38">
        <v>0.030451</v>
      </c>
      <c r="K38">
        <v>0.208569</v>
      </c>
      <c r="L38">
        <v>0.26407</v>
      </c>
      <c r="M38">
        <v>0.420264</v>
      </c>
      <c r="N38" s="16"/>
      <c r="O38" s="16"/>
      <c r="P38" s="14">
        <v>0</v>
      </c>
      <c r="Q38" s="14">
        <v>0.030923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0.11263</v>
      </c>
      <c r="X38" s="14">
        <v>0.367929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>
        <v>0</v>
      </c>
      <c r="AG38">
        <v>0</v>
      </c>
      <c r="AH38">
        <v>0.051001</v>
      </c>
      <c r="AI38" s="16"/>
      <c r="AK38">
        <v>0.208727</v>
      </c>
      <c r="AL38">
        <v>0.006422</v>
      </c>
      <c r="AM38">
        <v>0.205085</v>
      </c>
      <c r="AN38">
        <v>0.208286</v>
      </c>
      <c r="AQ38">
        <v>0</v>
      </c>
      <c r="AR38">
        <v>0.202317</v>
      </c>
      <c r="AS38">
        <v>0</v>
      </c>
      <c r="AW38">
        <v>0.490498</v>
      </c>
      <c r="AX38">
        <v>0.692745</v>
      </c>
    </row>
    <row r="39" spans="1:50" ht="12.75">
      <c r="A39">
        <v>11</v>
      </c>
      <c r="B39">
        <v>0.497162</v>
      </c>
      <c r="C39">
        <v>0.458278</v>
      </c>
      <c r="E39" s="16"/>
      <c r="F39">
        <v>0.466359</v>
      </c>
      <c r="G39">
        <f>Sheet4!A26*0.918</f>
        <v>0.44445429000000003</v>
      </c>
      <c r="H39">
        <v>0.392062</v>
      </c>
      <c r="I39">
        <v>0.320585</v>
      </c>
      <c r="J39">
        <v>0</v>
      </c>
      <c r="K39">
        <v>0.093646</v>
      </c>
      <c r="L39">
        <v>0.181541</v>
      </c>
      <c r="M39">
        <v>0.28956</v>
      </c>
      <c r="N39" s="16"/>
      <c r="O39" s="16"/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0.252506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>
        <v>0</v>
      </c>
      <c r="AG39">
        <v>0</v>
      </c>
      <c r="AH39">
        <v>0</v>
      </c>
      <c r="AI39" s="16"/>
      <c r="AK39">
        <v>0</v>
      </c>
      <c r="AL39">
        <v>0</v>
      </c>
      <c r="AM39">
        <v>0.105562</v>
      </c>
      <c r="AN39">
        <v>0.084645</v>
      </c>
      <c r="AQ39">
        <v>0</v>
      </c>
      <c r="AR39">
        <v>0.066059</v>
      </c>
      <c r="AS39">
        <v>0</v>
      </c>
      <c r="AW39">
        <v>0.351067</v>
      </c>
      <c r="AX39">
        <v>0.497162</v>
      </c>
    </row>
    <row r="40" spans="1:50" ht="12.75">
      <c r="A40">
        <v>11.5</v>
      </c>
      <c r="B40">
        <v>0.118177</v>
      </c>
      <c r="C40">
        <v>0.106655</v>
      </c>
      <c r="E40" s="15"/>
      <c r="F40">
        <v>0.110339</v>
      </c>
      <c r="G40">
        <f>Sheet4!A27*0.918</f>
        <v>0.101057112</v>
      </c>
      <c r="H40">
        <v>0.095719</v>
      </c>
      <c r="I40">
        <v>0.076279</v>
      </c>
      <c r="J40">
        <v>0</v>
      </c>
      <c r="K40">
        <v>0</v>
      </c>
      <c r="L40">
        <v>0.002945</v>
      </c>
      <c r="M40">
        <v>0.005105</v>
      </c>
      <c r="N40" s="15"/>
      <c r="O40" s="15"/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0.004427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>
        <v>0</v>
      </c>
      <c r="AG40">
        <v>0</v>
      </c>
      <c r="AH40">
        <v>0</v>
      </c>
      <c r="AI40" s="15"/>
      <c r="AK40">
        <v>0</v>
      </c>
      <c r="AL40">
        <v>0</v>
      </c>
      <c r="AM40">
        <v>0</v>
      </c>
      <c r="AN40">
        <v>0</v>
      </c>
      <c r="AQ40">
        <v>0</v>
      </c>
      <c r="AR40">
        <v>0</v>
      </c>
      <c r="AS40">
        <v>0</v>
      </c>
      <c r="AW40">
        <v>0.081768</v>
      </c>
      <c r="AX40">
        <v>0.118177</v>
      </c>
    </row>
    <row r="41" spans="1:63" ht="12.75">
      <c r="A41" t="s">
        <v>27</v>
      </c>
      <c r="B41">
        <f>SUM(B32:B40)</f>
        <v>8.234974999999999</v>
      </c>
      <c r="C41">
        <f aca="true" t="shared" si="0" ref="C41:BK41">SUM(C32:C40)</f>
        <v>7.739192</v>
      </c>
      <c r="D41">
        <f t="shared" si="0"/>
        <v>0</v>
      </c>
      <c r="E41">
        <f t="shared" si="0"/>
        <v>0</v>
      </c>
      <c r="F41">
        <f t="shared" si="0"/>
        <v>7.9133819999999995</v>
      </c>
      <c r="G41">
        <f t="shared" si="0"/>
        <v>8.433795437999999</v>
      </c>
      <c r="H41">
        <f t="shared" si="0"/>
        <v>6.955894</v>
      </c>
      <c r="I41">
        <f t="shared" si="0"/>
        <v>6.319708</v>
      </c>
      <c r="J41">
        <f t="shared" si="0"/>
        <v>2.4413539999999996</v>
      </c>
      <c r="K41">
        <f t="shared" si="0"/>
        <v>3.1355340000000003</v>
      </c>
      <c r="L41">
        <f t="shared" si="0"/>
        <v>3.815648</v>
      </c>
      <c r="M41">
        <f t="shared" si="0"/>
        <v>5.295848</v>
      </c>
      <c r="N41">
        <f t="shared" si="0"/>
        <v>0</v>
      </c>
      <c r="O41">
        <f t="shared" si="0"/>
        <v>0</v>
      </c>
      <c r="P41">
        <f t="shared" si="0"/>
        <v>1.978882</v>
      </c>
      <c r="Q41">
        <f t="shared" si="0"/>
        <v>2.7752359999999996</v>
      </c>
      <c r="R41">
        <f t="shared" si="0"/>
        <v>1.1546690000000002</v>
      </c>
      <c r="S41">
        <f t="shared" si="0"/>
        <v>1.213742</v>
      </c>
      <c r="T41">
        <f t="shared" si="0"/>
        <v>1.802922</v>
      </c>
      <c r="U41">
        <f t="shared" si="0"/>
        <v>1.916547</v>
      </c>
      <c r="V41">
        <f t="shared" si="0"/>
        <v>1.5142909999999998</v>
      </c>
      <c r="W41">
        <f t="shared" si="0"/>
        <v>2.7625509999999998</v>
      </c>
      <c r="X41">
        <f t="shared" si="0"/>
        <v>5.146479</v>
      </c>
      <c r="Y41">
        <f t="shared" si="0"/>
        <v>2.6306839999999996</v>
      </c>
      <c r="Z41">
        <f t="shared" si="0"/>
        <v>2.158541</v>
      </c>
      <c r="AA41">
        <f t="shared" si="0"/>
        <v>1.210248</v>
      </c>
      <c r="AB41">
        <f t="shared" si="0"/>
        <v>1.5568510000000002</v>
      </c>
      <c r="AC41">
        <f t="shared" si="0"/>
        <v>2.233215</v>
      </c>
      <c r="AD41">
        <f t="shared" si="0"/>
        <v>1.8893970000000002</v>
      </c>
      <c r="AE41">
        <f t="shared" si="0"/>
        <v>1.19512</v>
      </c>
      <c r="AF41">
        <f t="shared" si="0"/>
        <v>1.6734090000000001</v>
      </c>
      <c r="AG41">
        <f t="shared" si="0"/>
        <v>1.576971</v>
      </c>
      <c r="AH41">
        <f t="shared" si="0"/>
        <v>3.122803</v>
      </c>
      <c r="AI41">
        <f t="shared" si="0"/>
        <v>0</v>
      </c>
      <c r="AJ41">
        <f t="shared" si="0"/>
        <v>0</v>
      </c>
      <c r="AK41">
        <f t="shared" si="0"/>
        <v>2.40352</v>
      </c>
      <c r="AL41">
        <f t="shared" si="0"/>
        <v>1.7290189999999999</v>
      </c>
      <c r="AM41">
        <f t="shared" si="0"/>
        <v>2.908003</v>
      </c>
      <c r="AN41">
        <f t="shared" si="0"/>
        <v>2.931467</v>
      </c>
      <c r="AO41">
        <f t="shared" si="0"/>
        <v>0</v>
      </c>
      <c r="AP41">
        <f t="shared" si="0"/>
        <v>0</v>
      </c>
      <c r="AQ41">
        <f t="shared" si="0"/>
        <v>1.597281</v>
      </c>
      <c r="AR41">
        <f t="shared" si="0"/>
        <v>3.4664650000000004</v>
      </c>
      <c r="AS41">
        <f t="shared" si="0"/>
        <v>1.667041</v>
      </c>
      <c r="AT41">
        <f t="shared" si="0"/>
        <v>0</v>
      </c>
      <c r="AU41">
        <f t="shared" si="0"/>
        <v>0</v>
      </c>
      <c r="AV41">
        <f t="shared" si="0"/>
        <v>0</v>
      </c>
      <c r="AW41">
        <f t="shared" si="0"/>
        <v>6.459959999999999</v>
      </c>
      <c r="AX41">
        <f t="shared" si="0"/>
        <v>8.234974999999999</v>
      </c>
      <c r="AY41">
        <f t="shared" si="0"/>
        <v>0</v>
      </c>
      <c r="AZ41">
        <f t="shared" si="0"/>
        <v>0</v>
      </c>
      <c r="BA41">
        <f t="shared" si="0"/>
        <v>0</v>
      </c>
      <c r="BB41">
        <f t="shared" si="0"/>
        <v>0</v>
      </c>
      <c r="BC41">
        <f t="shared" si="0"/>
        <v>0</v>
      </c>
      <c r="BD41">
        <f t="shared" si="0"/>
        <v>0</v>
      </c>
      <c r="BE41">
        <f t="shared" si="0"/>
        <v>0</v>
      </c>
      <c r="BF41">
        <f t="shared" si="0"/>
        <v>0</v>
      </c>
      <c r="BG41">
        <f t="shared" si="0"/>
        <v>0</v>
      </c>
      <c r="BH41">
        <f t="shared" si="0"/>
        <v>0</v>
      </c>
      <c r="BI41">
        <f t="shared" si="0"/>
        <v>0</v>
      </c>
      <c r="BJ41">
        <f t="shared" si="0"/>
        <v>0</v>
      </c>
      <c r="BK41">
        <f t="shared" si="0"/>
        <v>0</v>
      </c>
    </row>
    <row r="42" spans="7:17" ht="13.5" thickBot="1">
      <c r="G42">
        <f>SUM(G15:G40)</f>
        <v>99.99999908200002</v>
      </c>
      <c r="Q42">
        <f>SUM(Q16:Q40)</f>
        <v>100</v>
      </c>
    </row>
    <row r="43" spans="1:50" ht="13.5" thickBot="1">
      <c r="A43" s="1" t="s">
        <v>6</v>
      </c>
      <c r="B43" s="5">
        <v>7</v>
      </c>
      <c r="C43" s="5">
        <v>7.5</v>
      </c>
      <c r="D43" s="5"/>
      <c r="E43" s="5">
        <v>8</v>
      </c>
      <c r="F43" s="5">
        <v>8</v>
      </c>
      <c r="G43" s="5">
        <v>8.5</v>
      </c>
      <c r="H43" s="7">
        <v>8</v>
      </c>
      <c r="I43" s="7">
        <v>9</v>
      </c>
      <c r="J43" s="7">
        <v>10</v>
      </c>
      <c r="K43" s="7">
        <v>10</v>
      </c>
      <c r="L43" s="7">
        <v>10.5</v>
      </c>
      <c r="M43" s="5">
        <v>8.5</v>
      </c>
      <c r="N43" s="5">
        <v>29</v>
      </c>
      <c r="O43" s="5">
        <v>27</v>
      </c>
      <c r="P43" s="5">
        <v>27</v>
      </c>
      <c r="Q43" s="5">
        <v>27</v>
      </c>
      <c r="R43" s="5">
        <v>32</v>
      </c>
      <c r="S43" s="5">
        <v>35</v>
      </c>
      <c r="T43" s="5">
        <v>38</v>
      </c>
      <c r="U43" s="5">
        <v>44</v>
      </c>
      <c r="V43" s="5">
        <v>53</v>
      </c>
      <c r="W43" s="5">
        <v>55</v>
      </c>
      <c r="X43" s="5">
        <v>58</v>
      </c>
      <c r="Y43" s="5">
        <v>49</v>
      </c>
      <c r="Z43" s="5">
        <v>50</v>
      </c>
      <c r="AA43" s="5">
        <v>55</v>
      </c>
      <c r="AB43" s="5">
        <v>57</v>
      </c>
      <c r="AC43" s="5">
        <v>57</v>
      </c>
      <c r="AD43" s="5">
        <v>57</v>
      </c>
      <c r="AE43" s="5">
        <v>31</v>
      </c>
      <c r="AF43" s="5">
        <v>25</v>
      </c>
      <c r="AG43" s="5">
        <v>24</v>
      </c>
      <c r="AH43" s="5">
        <v>20</v>
      </c>
      <c r="AI43" s="5">
        <v>21</v>
      </c>
      <c r="AJ43" s="5"/>
      <c r="AK43" s="5">
        <v>18</v>
      </c>
      <c r="AL43" s="5">
        <v>18</v>
      </c>
      <c r="AM43" s="5">
        <v>18</v>
      </c>
      <c r="AN43" s="5">
        <v>18</v>
      </c>
      <c r="AO43" s="5">
        <v>17.5</v>
      </c>
      <c r="AP43" s="5">
        <v>16</v>
      </c>
      <c r="AQ43" s="5">
        <v>16</v>
      </c>
      <c r="AR43" s="5">
        <v>12</v>
      </c>
      <c r="AS43" s="5">
        <v>11.5</v>
      </c>
      <c r="AT43" s="5">
        <v>8</v>
      </c>
      <c r="AU43" s="5">
        <v>8</v>
      </c>
      <c r="AV43" s="5">
        <v>7.5</v>
      </c>
      <c r="AW43" s="5">
        <v>78</v>
      </c>
      <c r="AX43" s="10">
        <v>8</v>
      </c>
    </row>
    <row r="44" spans="1:50" ht="12.75">
      <c r="A44" t="s">
        <v>22</v>
      </c>
      <c r="B44">
        <v>4.39</v>
      </c>
      <c r="C44">
        <v>4.39</v>
      </c>
      <c r="F44">
        <v>4.41</v>
      </c>
      <c r="G44">
        <v>4.13</v>
      </c>
      <c r="H44">
        <v>3.84</v>
      </c>
      <c r="I44">
        <v>2.82</v>
      </c>
      <c r="J44">
        <v>0.21</v>
      </c>
      <c r="K44">
        <v>0.51</v>
      </c>
      <c r="L44">
        <v>0.81</v>
      </c>
      <c r="M44">
        <v>3.76</v>
      </c>
      <c r="P44">
        <v>0.37</v>
      </c>
      <c r="Q44">
        <v>1.09</v>
      </c>
      <c r="R44">
        <v>1.11</v>
      </c>
      <c r="S44">
        <v>1.16</v>
      </c>
      <c r="T44">
        <v>1.26</v>
      </c>
      <c r="U44">
        <v>1.66</v>
      </c>
      <c r="V44">
        <v>1.85</v>
      </c>
      <c r="W44">
        <v>2.17</v>
      </c>
      <c r="X44">
        <v>3.3</v>
      </c>
      <c r="Y44">
        <v>1.62</v>
      </c>
      <c r="Z44">
        <v>1.72</v>
      </c>
      <c r="AA44">
        <v>1.76</v>
      </c>
      <c r="AB44">
        <v>1.8</v>
      </c>
      <c r="AC44">
        <v>1.82</v>
      </c>
      <c r="AD44">
        <v>1.8</v>
      </c>
      <c r="AE44">
        <v>1.02</v>
      </c>
      <c r="AF44">
        <v>0.92</v>
      </c>
      <c r="AG44">
        <v>0.87</v>
      </c>
      <c r="AH44">
        <v>0.69</v>
      </c>
      <c r="AK44">
        <v>1.39</v>
      </c>
      <c r="AL44">
        <v>1.21</v>
      </c>
      <c r="AM44">
        <v>1.37</v>
      </c>
      <c r="AN44">
        <v>1.37</v>
      </c>
      <c r="AQ44">
        <v>0.18</v>
      </c>
      <c r="AR44">
        <v>0.18</v>
      </c>
      <c r="AS44">
        <v>0.18</v>
      </c>
      <c r="AW44">
        <v>3.89</v>
      </c>
      <c r="AX44">
        <v>4.39</v>
      </c>
    </row>
    <row r="45" spans="1:50" ht="12.75">
      <c r="A45" t="s">
        <v>23</v>
      </c>
      <c r="B45">
        <v>1.34</v>
      </c>
      <c r="C45">
        <v>1.45</v>
      </c>
      <c r="F45">
        <v>1.59</v>
      </c>
      <c r="G45">
        <v>2.63</v>
      </c>
      <c r="H45">
        <v>2.36</v>
      </c>
      <c r="I45">
        <v>2.67</v>
      </c>
      <c r="J45">
        <v>0.6</v>
      </c>
      <c r="K45">
        <v>2.05</v>
      </c>
      <c r="L45">
        <v>2.36</v>
      </c>
      <c r="M45">
        <v>1.29</v>
      </c>
      <c r="P45">
        <v>0.6</v>
      </c>
      <c r="Q45">
        <v>0.59</v>
      </c>
      <c r="R45">
        <v>0.56</v>
      </c>
      <c r="S45">
        <v>0.47</v>
      </c>
      <c r="T45">
        <v>0.51</v>
      </c>
      <c r="U45">
        <v>0.52</v>
      </c>
      <c r="V45">
        <v>0.52</v>
      </c>
      <c r="W45">
        <v>1.42</v>
      </c>
      <c r="X45">
        <v>1.63</v>
      </c>
      <c r="Y45">
        <v>0.5</v>
      </c>
      <c r="Z45">
        <v>0.48</v>
      </c>
      <c r="AA45">
        <v>0.5</v>
      </c>
      <c r="AB45">
        <v>0.45</v>
      </c>
      <c r="AC45">
        <v>0.5</v>
      </c>
      <c r="AD45">
        <v>0.46</v>
      </c>
      <c r="AE45">
        <v>0.51</v>
      </c>
      <c r="AF45">
        <v>0.52</v>
      </c>
      <c r="AG45">
        <v>0.54</v>
      </c>
      <c r="AH45">
        <v>0.58</v>
      </c>
      <c r="AK45">
        <v>0.64</v>
      </c>
      <c r="AL45">
        <v>0.57</v>
      </c>
      <c r="AM45">
        <v>0.87</v>
      </c>
      <c r="AN45">
        <v>1.59</v>
      </c>
      <c r="AQ45">
        <v>0.6</v>
      </c>
      <c r="AR45">
        <v>1.92</v>
      </c>
      <c r="AS45">
        <v>0.58</v>
      </c>
      <c r="AW45">
        <v>1.48</v>
      </c>
      <c r="AX45">
        <v>1.33</v>
      </c>
    </row>
    <row r="46" spans="1:50" ht="12.75">
      <c r="A46" t="s">
        <v>24</v>
      </c>
      <c r="B46">
        <v>4.67</v>
      </c>
      <c r="C46">
        <v>4.7</v>
      </c>
      <c r="F46">
        <v>4.72</v>
      </c>
      <c r="G46">
        <v>3.38</v>
      </c>
      <c r="H46">
        <v>3.25</v>
      </c>
      <c r="I46">
        <v>2.73</v>
      </c>
      <c r="J46">
        <v>0.28</v>
      </c>
      <c r="K46">
        <v>1.78</v>
      </c>
      <c r="L46">
        <v>2.2</v>
      </c>
      <c r="M46">
        <v>4.03</v>
      </c>
      <c r="P46">
        <v>0.41</v>
      </c>
      <c r="Q46">
        <v>1.18</v>
      </c>
      <c r="R46">
        <v>1.16</v>
      </c>
      <c r="S46">
        <v>1.16</v>
      </c>
      <c r="T46">
        <v>1.32</v>
      </c>
      <c r="U46">
        <v>1.69</v>
      </c>
      <c r="V46">
        <v>1.9</v>
      </c>
      <c r="W46">
        <v>2.88</v>
      </c>
      <c r="X46">
        <v>3.71</v>
      </c>
      <c r="Y46">
        <v>1.67</v>
      </c>
      <c r="Z46">
        <v>1.77</v>
      </c>
      <c r="AA46">
        <v>1.79</v>
      </c>
      <c r="AB46">
        <v>1.83</v>
      </c>
      <c r="AC46">
        <v>1.88</v>
      </c>
      <c r="AD46">
        <v>1.84</v>
      </c>
      <c r="AE46">
        <v>1.03</v>
      </c>
      <c r="AF46">
        <v>0.95</v>
      </c>
      <c r="AG46">
        <v>0.89</v>
      </c>
      <c r="AH46">
        <v>0.75</v>
      </c>
      <c r="AK46">
        <v>1.43</v>
      </c>
      <c r="AL46">
        <v>1.26</v>
      </c>
      <c r="AM46">
        <v>1.62</v>
      </c>
      <c r="AN46">
        <v>2.3</v>
      </c>
      <c r="AQ46">
        <v>0.28</v>
      </c>
      <c r="AR46">
        <v>1.59</v>
      </c>
      <c r="AS46">
        <v>0.25</v>
      </c>
      <c r="AW46">
        <v>4.21</v>
      </c>
      <c r="AX46">
        <v>4.68</v>
      </c>
    </row>
    <row r="47" spans="1:50" ht="12.75">
      <c r="A47" t="s">
        <v>25</v>
      </c>
      <c r="B47">
        <v>-1.29</v>
      </c>
      <c r="C47">
        <v>-1.03</v>
      </c>
      <c r="F47">
        <v>-0.77</v>
      </c>
      <c r="G47">
        <v>0.43</v>
      </c>
      <c r="H47">
        <v>0.37</v>
      </c>
      <c r="I47">
        <v>0.94</v>
      </c>
      <c r="J47">
        <v>1.65</v>
      </c>
      <c r="K47">
        <v>1.75</v>
      </c>
      <c r="L47">
        <v>1.66</v>
      </c>
      <c r="M47">
        <v>-0.91</v>
      </c>
      <c r="P47">
        <v>1.38</v>
      </c>
      <c r="Q47">
        <v>0.14</v>
      </c>
      <c r="R47">
        <v>0.02</v>
      </c>
      <c r="S47">
        <v>-0.49</v>
      </c>
      <c r="T47">
        <v>-0.5</v>
      </c>
      <c r="U47">
        <v>-1.22</v>
      </c>
      <c r="V47">
        <v>-1.59</v>
      </c>
      <c r="W47">
        <v>0.47</v>
      </c>
      <c r="X47">
        <v>-0.02</v>
      </c>
      <c r="Y47">
        <v>-1.24</v>
      </c>
      <c r="Z47">
        <v>-1.58</v>
      </c>
      <c r="AA47">
        <v>-1.56</v>
      </c>
      <c r="AB47">
        <v>-2</v>
      </c>
      <c r="AC47">
        <v>-1.64</v>
      </c>
      <c r="AD47">
        <v>-1.91</v>
      </c>
      <c r="AE47">
        <v>0</v>
      </c>
      <c r="AF47">
        <v>0.21</v>
      </c>
      <c r="AG47">
        <v>0.39</v>
      </c>
      <c r="AH47">
        <v>0.8</v>
      </c>
      <c r="AK47">
        <v>-0.17</v>
      </c>
      <c r="AL47">
        <v>-0.12</v>
      </c>
      <c r="AM47">
        <v>0.42</v>
      </c>
      <c r="AN47">
        <v>1.14</v>
      </c>
      <c r="AQ47">
        <v>1.7</v>
      </c>
      <c r="AR47">
        <v>1.91</v>
      </c>
      <c r="AS47">
        <v>1.69</v>
      </c>
      <c r="AW47">
        <v>-0.63</v>
      </c>
      <c r="AX47">
        <v>-1.31</v>
      </c>
    </row>
    <row r="49" spans="1:50" ht="12.75">
      <c r="A49" t="s">
        <v>26</v>
      </c>
      <c r="B49">
        <f>(B41/100)*B12*1.21</f>
        <v>0.04982159874999999</v>
      </c>
      <c r="C49">
        <f aca="true" t="shared" si="1" ref="C49:AX49">(C41/100)*C12*1.21</f>
        <v>0.0468221116</v>
      </c>
      <c r="D49">
        <f t="shared" si="1"/>
        <v>0</v>
      </c>
      <c r="E49">
        <f t="shared" si="1"/>
        <v>0</v>
      </c>
      <c r="F49">
        <f t="shared" si="1"/>
        <v>0.09575192219999999</v>
      </c>
      <c r="G49">
        <f t="shared" si="1"/>
        <v>0.10204892479979998</v>
      </c>
      <c r="H49">
        <f t="shared" si="1"/>
        <v>0.5891642217999999</v>
      </c>
      <c r="I49">
        <f t="shared" si="1"/>
        <v>0.573513501</v>
      </c>
      <c r="J49">
        <f t="shared" si="1"/>
        <v>0.32494421739999996</v>
      </c>
      <c r="K49">
        <f t="shared" si="1"/>
        <v>0.4932194982</v>
      </c>
      <c r="L49">
        <f t="shared" si="1"/>
        <v>0.6463707712</v>
      </c>
      <c r="M49">
        <f t="shared" si="1"/>
        <v>0.01922392824</v>
      </c>
      <c r="N49">
        <f t="shared" si="1"/>
        <v>0</v>
      </c>
      <c r="O49">
        <f t="shared" si="1"/>
        <v>0</v>
      </c>
      <c r="P49">
        <f t="shared" si="1"/>
        <v>0.03352226108</v>
      </c>
      <c r="Q49">
        <f t="shared" si="1"/>
        <v>0.04701249783999999</v>
      </c>
      <c r="R49">
        <f t="shared" si="1"/>
        <v>0.02375154133</v>
      </c>
      <c r="S49">
        <f t="shared" si="1"/>
        <v>0.019092161660000002</v>
      </c>
      <c r="T49">
        <f t="shared" si="1"/>
        <v>0.02617842744</v>
      </c>
      <c r="U49">
        <f t="shared" si="1"/>
        <v>0.013914131219999999</v>
      </c>
      <c r="V49">
        <f t="shared" si="1"/>
        <v>0.009161460549999998</v>
      </c>
      <c r="W49">
        <f t="shared" si="1"/>
        <v>0.006685373420000001</v>
      </c>
      <c r="X49">
        <f t="shared" si="1"/>
        <v>0.006227239590000001</v>
      </c>
      <c r="Y49">
        <f t="shared" si="1"/>
        <v>0.025465021119999993</v>
      </c>
      <c r="Z49">
        <f t="shared" si="1"/>
        <v>0.01567100766</v>
      </c>
      <c r="AA49">
        <f t="shared" si="1"/>
        <v>0.0073220004000000005</v>
      </c>
      <c r="AB49">
        <f t="shared" si="1"/>
        <v>0.009418948550000002</v>
      </c>
      <c r="AC49">
        <f t="shared" si="1"/>
        <v>0.018915331049999998</v>
      </c>
      <c r="AD49">
        <f t="shared" si="1"/>
        <v>0.011430851850000001</v>
      </c>
      <c r="AE49">
        <f t="shared" si="1"/>
        <v>0.028921904000000002</v>
      </c>
      <c r="AF49">
        <f t="shared" si="1"/>
        <v>0.03037237335</v>
      </c>
      <c r="AG49">
        <f t="shared" si="1"/>
        <v>0.02480575383</v>
      </c>
      <c r="AH49">
        <f t="shared" si="1"/>
        <v>0.034007324670000005</v>
      </c>
      <c r="AI49">
        <f t="shared" si="1"/>
        <v>0</v>
      </c>
      <c r="AJ49">
        <f t="shared" si="1"/>
        <v>0</v>
      </c>
      <c r="AK49">
        <f t="shared" si="1"/>
        <v>0.261743328</v>
      </c>
      <c r="AL49">
        <f t="shared" si="1"/>
        <v>0.23013242889999996</v>
      </c>
      <c r="AM49">
        <f t="shared" si="1"/>
        <v>0.49261570819999995</v>
      </c>
      <c r="AN49">
        <f t="shared" si="1"/>
        <v>0.5320612605</v>
      </c>
      <c r="AO49">
        <f t="shared" si="1"/>
        <v>0</v>
      </c>
      <c r="AP49">
        <f t="shared" si="1"/>
        <v>0</v>
      </c>
      <c r="AQ49">
        <f t="shared" si="1"/>
        <v>0.1159626006</v>
      </c>
      <c r="AR49">
        <f t="shared" si="1"/>
        <v>0.3774980385000001</v>
      </c>
      <c r="AS49">
        <f t="shared" si="1"/>
        <v>0.2622255493</v>
      </c>
      <c r="AT49">
        <f t="shared" si="1"/>
        <v>0</v>
      </c>
      <c r="AU49">
        <f t="shared" si="1"/>
        <v>0</v>
      </c>
      <c r="AV49">
        <f t="shared" si="1"/>
        <v>0</v>
      </c>
      <c r="AW49">
        <f t="shared" si="1"/>
        <v>0.007816551599999999</v>
      </c>
      <c r="AX49">
        <f t="shared" si="1"/>
        <v>0.029892959249999993</v>
      </c>
    </row>
  </sheetData>
  <mergeCells count="1">
    <mergeCell ref="A1:A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Geological &amp; Mining Eng. &amp; Sci.</dc:creator>
  <cp:keywords/>
  <dc:description/>
  <cp:lastModifiedBy>William Rose</cp:lastModifiedBy>
  <cp:lastPrinted>2006-11-04T17:36:28Z</cp:lastPrinted>
  <dcterms:created xsi:type="dcterms:W3CDTF">2005-07-19T15:42:14Z</dcterms:created>
  <dcterms:modified xsi:type="dcterms:W3CDTF">2009-09-23T14:20:49Z</dcterms:modified>
  <cp:category/>
  <cp:version/>
  <cp:contentType/>
  <cp:contentStatus/>
</cp:coreProperties>
</file>